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sourcemgt.sharepoint.com/sites/Sustainability_Reporting/Shared Documents/Global Sustainability Report/2025/Data Dev/"/>
    </mc:Choice>
  </mc:AlternateContent>
  <xr:revisionPtr revIDLastSave="24" documentId="8_{0662876F-7043-4160-B985-A15031805CB8}" xr6:coauthVersionLast="47" xr6:coauthVersionMax="47" xr10:uidLastSave="{BDBA074D-9539-41FF-9C85-593F286AA37C}"/>
  <bookViews>
    <workbookView xWindow="-120" yWindow="-120" windowWidth="29040" windowHeight="15720" xr2:uid="{CC4A12C6-3683-436D-9415-FF8D16E6520F}"/>
  </bookViews>
  <sheets>
    <sheet name="2025 RMS DATA INDEX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44" i="1" l="1"/>
  <c r="F114" i="1"/>
  <c r="E114" i="1"/>
  <c r="D114" i="1" s="1"/>
</calcChain>
</file>

<file path=xl/sharedStrings.xml><?xml version="1.0" encoding="utf-8"?>
<sst xmlns="http://schemas.openxmlformats.org/spreadsheetml/2006/main" count="352" uniqueCount="233">
  <si>
    <t>2025 RMS GLOBAL SUSTAINABILITY REPORT DATA INDEX</t>
  </si>
  <si>
    <t>All metrics are as of December 31, 2025 unless otherwise specified and are inclusive of investment and property management services. All numbers are subject to rounding.</t>
  </si>
  <si>
    <t>Section</t>
  </si>
  <si>
    <t>Metric</t>
  </si>
  <si>
    <t>RMS Global</t>
  </si>
  <si>
    <t>RMS United States</t>
  </si>
  <si>
    <t>RMS Brazil</t>
  </si>
  <si>
    <t>OVERVIEW</t>
  </si>
  <si>
    <t>Our Business and Investments</t>
  </si>
  <si>
    <t>Years in Business</t>
  </si>
  <si>
    <t>No. of Employees</t>
  </si>
  <si>
    <t>Total Assets Under Management (AUM)</t>
  </si>
  <si>
    <t>Total Assets Under Custody (AUC)</t>
  </si>
  <si>
    <t>Total AUM and AUC</t>
  </si>
  <si>
    <t>Company equity held by employees</t>
  </si>
  <si>
    <t>-</t>
  </si>
  <si>
    <t>PRI Rating - Policy, Governance, and Strategy</t>
  </si>
  <si>
    <t>★★★★★</t>
  </si>
  <si>
    <t>PRI Rating - Confidence building Measures</t>
  </si>
  <si>
    <t>GOVERNANCE</t>
  </si>
  <si>
    <t>Responsible Business</t>
  </si>
  <si>
    <t>% of RMS Employees with Ownership Stakes</t>
  </si>
  <si>
    <t>Turnover as % of Full-time Equivalents</t>
  </si>
  <si>
    <t>Net New Hires</t>
  </si>
  <si>
    <t>Compensation Ratio of Average Executive Pay to Average Base Salary of Employees</t>
  </si>
  <si>
    <t>Forest Certification Audits</t>
  </si>
  <si>
    <t>Opportunities for Improvement (SFI)</t>
  </si>
  <si>
    <t>Observations (FSC)</t>
  </si>
  <si>
    <t>Minor Correction Action (SFI/FSC)</t>
  </si>
  <si>
    <t>Major Corrective Action (SFI/FSC)</t>
  </si>
  <si>
    <t>Best Practice (SFI)</t>
  </si>
  <si>
    <t>LAND</t>
  </si>
  <si>
    <t>Forest Management</t>
  </si>
  <si>
    <t>Area of Forestland Third-Party Certified</t>
  </si>
  <si>
    <t>2,231,504 acres</t>
  </si>
  <si>
    <t>2,121,594 acres</t>
  </si>
  <si>
    <t>44,480 hectares</t>
  </si>
  <si>
    <t>SFI Certified Area</t>
  </si>
  <si>
    <t>FSC Certified Area</t>
  </si>
  <si>
    <t>1,014,095 acres</t>
  </si>
  <si>
    <t>904,183 acres</t>
  </si>
  <si>
    <t>Dual-Certified (SFI/FSC) Area</t>
  </si>
  <si>
    <t>Percentage of Forestland Third-Party Certified</t>
  </si>
  <si>
    <t>Percentage of Global Forestland SFI Certified</t>
  </si>
  <si>
    <t>Percentage of Global Forestland FSC Certified</t>
  </si>
  <si>
    <t>Percentage of Global Forestland Dual Certified</t>
  </si>
  <si>
    <t>Extent of land and freshwater that is sustainably managed</t>
  </si>
  <si>
    <t>2,231,506 acres</t>
  </si>
  <si>
    <t>- Natural forest</t>
  </si>
  <si>
    <t>538,963 acres</t>
  </si>
  <si>
    <t>476,581 acres</t>
  </si>
  <si>
    <t xml:space="preserve">25,230 hectares </t>
  </si>
  <si>
    <t>- Semi-natural forest</t>
  </si>
  <si>
    <t>1,587,282 acres</t>
  </si>
  <si>
    <t>- Plantation</t>
  </si>
  <si>
    <t>43,399 acres</t>
  </si>
  <si>
    <t>17,563 hectares</t>
  </si>
  <si>
    <t>61,898 acres</t>
  </si>
  <si>
    <t>57,731 acres</t>
  </si>
  <si>
    <t>1,687 hectares</t>
  </si>
  <si>
    <t>Area Used for Production of Natural Commodities (i.e., timber)</t>
  </si>
  <si>
    <t>1,699,776 acres</t>
  </si>
  <si>
    <t>1,656,861 acres</t>
  </si>
  <si>
    <t>177,368 hectares</t>
  </si>
  <si>
    <t>Timber Standing Inventory</t>
  </si>
  <si>
    <t>Timber Harvest Volume</t>
  </si>
  <si>
    <t>Final Harvest Activity</t>
  </si>
  <si>
    <t>59,430 acres</t>
  </si>
  <si>
    <t>56,386 acres</t>
  </si>
  <si>
    <t>1,232 hectares</t>
  </si>
  <si>
    <t>Intermediate Harvest Activity</t>
  </si>
  <si>
    <t>62,606 acres</t>
  </si>
  <si>
    <t>60,796 acres</t>
  </si>
  <si>
    <t>732 hectares</t>
  </si>
  <si>
    <t>Number of Trees Planted</t>
  </si>
  <si>
    <t>Area Reforested (includes Afforestation)</t>
  </si>
  <si>
    <t>62,700 acres</t>
  </si>
  <si>
    <t>51,700 acres</t>
  </si>
  <si>
    <t>1,000 hectares</t>
  </si>
  <si>
    <t>Area of Prescribed Burn</t>
  </si>
  <si>
    <t>19,300 acres</t>
  </si>
  <si>
    <t>Percentage of Area available for hunting and outdoor Recreational Opportunities in the US</t>
  </si>
  <si>
    <t>Forest Chemicals</t>
  </si>
  <si>
    <t>Chemical Application Inspections - Stands Inspected</t>
  </si>
  <si>
    <t>Chemical Application Inspections - Application Area</t>
  </si>
  <si>
    <t>56,605 acres</t>
  </si>
  <si>
    <t>36,878 acres</t>
  </si>
  <si>
    <t>8,000 hectares</t>
  </si>
  <si>
    <t>Chemical Application Inspections - % Inspection Sites in Compliance</t>
  </si>
  <si>
    <t>Chemical Application Inspections - No. of Instances of Non-Compliance</t>
  </si>
  <si>
    <t>Water</t>
  </si>
  <si>
    <t>Area Enrolled in Wetland Mitigation Banks or Payment for Ecosystem Services Programs</t>
  </si>
  <si>
    <t>1,622 acres</t>
  </si>
  <si>
    <t>611 acres</t>
  </si>
  <si>
    <t>409 hectares</t>
  </si>
  <si>
    <t>373,287 acres</t>
  </si>
  <si>
    <t>Length of Streams Within RMS-Managed Footprint</t>
  </si>
  <si>
    <t>3,856 miles</t>
  </si>
  <si>
    <t>3,194 miles</t>
  </si>
  <si>
    <t>1,065 kilometers</t>
  </si>
  <si>
    <t>Conservation</t>
  </si>
  <si>
    <t>Area of Forestland in Threatened or Endangered Species Habitat</t>
  </si>
  <si>
    <t>13,603 acres</t>
  </si>
  <si>
    <t>6,643 acres</t>
  </si>
  <si>
    <t>6,960 hectates</t>
  </si>
  <si>
    <t>Area of Forestland with High Biodiversity or Conservation Value</t>
  </si>
  <si>
    <t>16,856 acres</t>
  </si>
  <si>
    <t>11,783 acres</t>
  </si>
  <si>
    <t>2,053 hectares</t>
  </si>
  <si>
    <t>Proportion of Land Managed for Restoration or Conservation</t>
  </si>
  <si>
    <t>Extent of Land and Freshwater Conserved</t>
  </si>
  <si>
    <t>432,346 acres</t>
  </si>
  <si>
    <t>25,230 hectares</t>
  </si>
  <si>
    <t>- Voluntary</t>
  </si>
  <si>
    <t>12,922 hectares</t>
  </si>
  <si>
    <t>- Required by Statutes or Regulations</t>
  </si>
  <si>
    <t>108,921 acres</t>
  </si>
  <si>
    <t>78,508 acres</t>
  </si>
  <si>
    <t>12,308 hectares</t>
  </si>
  <si>
    <t>Known Rare, Threatened, and Endangered Species in Managed Forests</t>
  </si>
  <si>
    <t>Carbon Storage and Removals</t>
  </si>
  <si>
    <t>Land-Based Carbon Removals</t>
  </si>
  <si>
    <t>1,900,000 MTCO2e</t>
  </si>
  <si>
    <t>Carbon Stored in Harvested Wood-Products (100-year Averages)</t>
  </si>
  <si>
    <t>2,000,000 MTCO2e</t>
  </si>
  <si>
    <t>Forest Carbon Stock</t>
  </si>
  <si>
    <t>192,800,000 MTCO2e</t>
  </si>
  <si>
    <t>190,700,000 MTCO2e</t>
  </si>
  <si>
    <t>2,100,000 MTCO2e</t>
  </si>
  <si>
    <t>Greenhouse Gas Emissions</t>
  </si>
  <si>
    <t>Scope 1: Direct Emissions</t>
  </si>
  <si>
    <t>37,562 MTCO2e</t>
  </si>
  <si>
    <t>37,523 MTCO2e</t>
  </si>
  <si>
    <t>39 MTCO2e</t>
  </si>
  <si>
    <t>- Stationary Combustion</t>
  </si>
  <si>
    <t>2 MTCO2e</t>
  </si>
  <si>
    <t>0 MTCO2e</t>
  </si>
  <si>
    <t>- Mobile Combustion</t>
  </si>
  <si>
    <t>- Fugitive Emisisons (Fertilizers, Prescribed Fire)</t>
  </si>
  <si>
    <t>37,521 MTCO2e</t>
  </si>
  <si>
    <t>Scope 2: Indirect Emissions from Purchased Energy (Location-based)</t>
  </si>
  <si>
    <t>245 MTCO2e</t>
  </si>
  <si>
    <t>244 MTCO2e</t>
  </si>
  <si>
    <t>0.6 MTCO2e</t>
  </si>
  <si>
    <t>Scope 3: Indirect Emissions from Value Chain</t>
  </si>
  <si>
    <t>117,444 MTCO2e</t>
  </si>
  <si>
    <t>112,383 MTCO2e</t>
  </si>
  <si>
    <t>5,061 MTCO2e</t>
  </si>
  <si>
    <t>- Category 1: Purchased Goods and Services</t>
  </si>
  <si>
    <t>96,568 MTCO2e</t>
  </si>
  <si>
    <t>92,190 MTCO2e</t>
  </si>
  <si>
    <t>4,378 MTCO2e</t>
  </si>
  <si>
    <t>- Category 4: Upstream Transportation and Distribution</t>
  </si>
  <si>
    <t>19,720 MTCO2e</t>
  </si>
  <si>
    <t>19,123 MTCO2e</t>
  </si>
  <si>
    <t>597 MTCO2e</t>
  </si>
  <si>
    <t>- Category 6: Business Travel</t>
  </si>
  <si>
    <t>835 MTCO2e</t>
  </si>
  <si>
    <t>773 MTCO2e</t>
  </si>
  <si>
    <t>62 MTCO2e</t>
  </si>
  <si>
    <t>- Category 7: Employee Commuting</t>
  </si>
  <si>
    <t>320 MTCO2e</t>
  </si>
  <si>
    <t>297 MTCO2e</t>
  </si>
  <si>
    <t>24 MTCO2e</t>
  </si>
  <si>
    <t>Total Emissions (Scope 1, 2, 3)</t>
  </si>
  <si>
    <t>155,251 MTCO2e</t>
  </si>
  <si>
    <t>150,150 MTCO2e</t>
  </si>
  <si>
    <t>5,101 MTCO2e</t>
  </si>
  <si>
    <t>PEOPLE</t>
  </si>
  <si>
    <t>People Practices</t>
  </si>
  <si>
    <t>% of Eligible Employees Participating in the RMS Mentorship Program as a Mentee</t>
  </si>
  <si>
    <t>% of Employees who Enjoyed Working at RMS</t>
  </si>
  <si>
    <t>Weeks of Parental Leave Provided (Paid)</t>
  </si>
  <si>
    <t>Weeks of Family Leave Provided (Unpaid)</t>
  </si>
  <si>
    <t>No. of Interns Hosted</t>
  </si>
  <si>
    <t>$ Spent on Employee Training and Development</t>
  </si>
  <si>
    <t>Diversity, Equity, and Inclusion</t>
  </si>
  <si>
    <t>Women as % of Board</t>
  </si>
  <si>
    <t>Women as % Companywide</t>
  </si>
  <si>
    <t>Women as % of Executive Management</t>
  </si>
  <si>
    <t>Women as % of Non-Executive Management</t>
  </si>
  <si>
    <t>Women as % of Non-Management</t>
  </si>
  <si>
    <t>Women as % of Forest Operations</t>
  </si>
  <si>
    <t xml:space="preserve">BIPOC Individuals as % of Board </t>
  </si>
  <si>
    <t>BIPOC Individuals as % of Employees</t>
  </si>
  <si>
    <t>BIPOC Individuals as % of Executive Management</t>
  </si>
  <si>
    <t>BIPOC Individuals as % of Non-Executive Management</t>
  </si>
  <si>
    <t>BIPOC Individuals as % of Non-Management</t>
  </si>
  <si>
    <t>BIPOC Individuals as % of Forest Operations</t>
  </si>
  <si>
    <t>Safety</t>
  </si>
  <si>
    <t>No. of Incidents - RMS Employees</t>
  </si>
  <si>
    <t>No. of Days Lost to Injuries, Accidents, Fatalities or Illness - RMS Employees</t>
  </si>
  <si>
    <t>No. of Incidents - RMS Contractors</t>
  </si>
  <si>
    <t>No. of Days Lost to Injuries, Accidents, Fatalities or Illness - RMS Contractors</t>
  </si>
  <si>
    <t>COMMUNITY</t>
  </si>
  <si>
    <t>Outreach</t>
  </si>
  <si>
    <t>No. of Community Events Hosted</t>
  </si>
  <si>
    <t>No. of Forest Tours Hosted</t>
  </si>
  <si>
    <t>No. of Educational Lectures and Presentations Given</t>
  </si>
  <si>
    <t>No. of Hours Volunteered by Employees</t>
  </si>
  <si>
    <t>Scholarships</t>
  </si>
  <si>
    <t>Total Scholarship $ Disbursed 2025</t>
  </si>
  <si>
    <t>Total Scholarship $ Disbursed to Date</t>
  </si>
  <si>
    <t>The Craig Blair-RMS Forestry Scholarships Disbursed 2025</t>
  </si>
  <si>
    <t>The Craig Blair-RMS Forestry Scholarships Disbursed to Date</t>
  </si>
  <si>
    <t>No. of the Craig Blair-RMS Forestry Scholarship Recipients to Date</t>
  </si>
  <si>
    <t>RMS Forester of the Future Program Disbursed 2025</t>
  </si>
  <si>
    <t>RMS Forester of the Future Program Disbursed to Date</t>
  </si>
  <si>
    <t>No. of RMS Forester of the Future Program Recipients to Date</t>
  </si>
  <si>
    <t>RMS/SAF Scholarship Disbursed 2025</t>
  </si>
  <si>
    <t>RMS/SAF Scholarship Disbursed to Date</t>
  </si>
  <si>
    <t>No. of RMS/SAF Scholarship Recipients to Date</t>
  </si>
  <si>
    <t>Economic Impact</t>
  </si>
  <si>
    <t>Payroll Supported through Forest Management Activities and Supply Chain</t>
  </si>
  <si>
    <t>Sales and Manufacturing Driven Economic Activity</t>
  </si>
  <si>
    <t>Jobs Supported through Forest Management Activities and Supply Chain</t>
  </si>
  <si>
    <t>13,000+</t>
  </si>
  <si>
    <t>No. of Contracting Firms</t>
  </si>
  <si>
    <t>101,113,000 short tons</t>
  </si>
  <si>
    <t>1,987,000 metric tons</t>
  </si>
  <si>
    <t>103,300,000 short tons</t>
  </si>
  <si>
    <t>Area under Conservation Easement</t>
  </si>
  <si>
    <t>73,176 acres</t>
  </si>
  <si>
    <t xml:space="preserve">Area in Streamside Management Zones </t>
  </si>
  <si>
    <t>Area in Areas of Permanent Preservation or Legal Reserves</t>
  </si>
  <si>
    <t>365,977 acres</t>
  </si>
  <si>
    <t>397,907 acres</t>
  </si>
  <si>
    <t>506,828 acres</t>
  </si>
  <si>
    <t>300+</t>
  </si>
  <si>
    <t>7,916,6410 short tons</t>
  </si>
  <si>
    <t>7,596,411 short tons</t>
  </si>
  <si>
    <t>290,562 metric tons</t>
  </si>
  <si>
    <t>- Non-forest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</si>
</sst>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?_);_(@_)"/>
    <numFmt numFmtId="165" formatCode="_(* #,##0_);_(* \(#,##0\);_(* &quot;-&quot;??_);_(@_)"/>
    <numFmt numFmtId="166" formatCode="&quot;$&quot;#,##0"/>
    <numFmt numFmtId="167" formatCode="[$R$-416]\ #,##0;[Red]\-[$R$-416]\ #,##0"/>
    <numFmt numFmtId="168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Gotham Bold"/>
      <family val="3"/>
    </font>
    <font>
      <sz val="10"/>
      <color theme="1"/>
      <name val="Gotham Book"/>
      <family val="3"/>
    </font>
    <font>
      <b/>
      <sz val="11"/>
      <color theme="0"/>
      <name val="Gotham Book"/>
      <family val="3"/>
    </font>
    <font>
      <sz val="11"/>
      <color theme="0"/>
      <name val="Gotham Bold"/>
      <family val="3"/>
    </font>
    <font>
      <sz val="11"/>
      <color theme="0"/>
      <name val="Gotham Book"/>
      <family val="3"/>
    </font>
    <font>
      <sz val="11"/>
      <color theme="1"/>
      <name val="Gotham Book"/>
      <family val="3"/>
    </font>
    <font>
      <sz val="11"/>
      <name val="Gotham Book"/>
      <family val="3"/>
    </font>
    <font>
      <sz val="10"/>
      <name val="Gotham Book"/>
      <family val="3"/>
    </font>
  </fonts>
  <fills count="2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154734"/>
        <bgColor indexed="64"/>
      </patternFill>
    </fill>
    <fill>
      <patternFill patternType="solid">
        <fgColor rgb="FF217153"/>
        <bgColor indexed="64"/>
      </patternFill>
    </fill>
    <fill>
      <patternFill patternType="solid">
        <fgColor rgb="FF2C946C"/>
        <bgColor indexed="64"/>
      </patternFill>
    </fill>
    <fill>
      <patternFill patternType="solid">
        <fgColor rgb="FFC99700"/>
        <bgColor indexed="64"/>
      </patternFill>
    </fill>
    <fill>
      <patternFill patternType="solid">
        <fgColor rgb="FFF6BB0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A6552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8" fillId="6" borderId="4" xfId="0" applyFont="1" applyFill="1" applyBorder="1"/>
    <xf numFmtId="0" fontId="8" fillId="6" borderId="7" xfId="0" applyFont="1" applyFill="1" applyBorder="1"/>
    <xf numFmtId="0" fontId="8" fillId="6" borderId="10" xfId="0" applyFont="1" applyFill="1" applyBorder="1"/>
    <xf numFmtId="0" fontId="8" fillId="9" borderId="4" xfId="0" applyFont="1" applyFill="1" applyBorder="1"/>
    <xf numFmtId="0" fontId="8" fillId="9" borderId="7" xfId="0" applyFont="1" applyFill="1" applyBorder="1"/>
    <xf numFmtId="0" fontId="9" fillId="6" borderId="7" xfId="0" applyFont="1" applyFill="1" applyBorder="1"/>
    <xf numFmtId="9" fontId="9" fillId="6" borderId="7" xfId="3" applyFont="1" applyFill="1" applyBorder="1" applyAlignment="1">
      <alignment horizontal="right"/>
    </xf>
    <xf numFmtId="0" fontId="9" fillId="6" borderId="8" xfId="1" applyNumberFormat="1" applyFont="1" applyFill="1" applyBorder="1" applyAlignment="1">
      <alignment horizontal="right"/>
    </xf>
    <xf numFmtId="0" fontId="8" fillId="9" borderId="7" xfId="0" quotePrefix="1" applyFont="1" applyFill="1" applyBorder="1"/>
    <xf numFmtId="0" fontId="8" fillId="6" borderId="7" xfId="0" quotePrefix="1" applyFont="1" applyFill="1" applyBorder="1"/>
    <xf numFmtId="0" fontId="8" fillId="6" borderId="10" xfId="0" quotePrefix="1" applyFont="1" applyFill="1" applyBorder="1"/>
    <xf numFmtId="0" fontId="8" fillId="9" borderId="10" xfId="0" quotePrefix="1" applyFont="1" applyFill="1" applyBorder="1"/>
    <xf numFmtId="166" fontId="9" fillId="6" borderId="7" xfId="2" applyNumberFormat="1" applyFont="1" applyFill="1" applyBorder="1" applyAlignment="1">
      <alignment horizontal="right"/>
    </xf>
    <xf numFmtId="166" fontId="9" fillId="6" borderId="8" xfId="2" applyNumberFormat="1" applyFont="1" applyFill="1" applyBorder="1" applyAlignment="1">
      <alignment horizontal="right"/>
    </xf>
    <xf numFmtId="9" fontId="9" fillId="6" borderId="7" xfId="0" applyNumberFormat="1" applyFont="1" applyFill="1" applyBorder="1" applyAlignment="1">
      <alignment horizontal="right"/>
    </xf>
    <xf numFmtId="9" fontId="9" fillId="6" borderId="2" xfId="0" applyNumberFormat="1" applyFont="1" applyFill="1" applyBorder="1" applyAlignment="1">
      <alignment horizontal="right"/>
    </xf>
    <xf numFmtId="0" fontId="8" fillId="6" borderId="2" xfId="0" applyFont="1" applyFill="1" applyBorder="1" applyAlignment="1">
      <alignment wrapText="1"/>
    </xf>
    <xf numFmtId="0" fontId="9" fillId="6" borderId="7" xfId="0" applyFont="1" applyFill="1" applyBorder="1" applyAlignment="1">
      <alignment horizontal="right"/>
    </xf>
    <xf numFmtId="0" fontId="9" fillId="6" borderId="8" xfId="0" applyFont="1" applyFill="1" applyBorder="1" applyAlignment="1">
      <alignment horizontal="right"/>
    </xf>
    <xf numFmtId="0" fontId="9" fillId="6" borderId="2" xfId="0" applyFont="1" applyFill="1" applyBorder="1" applyAlignment="1">
      <alignment horizontal="right"/>
    </xf>
    <xf numFmtId="0" fontId="9" fillId="6" borderId="15" xfId="0" applyFont="1" applyFill="1" applyBorder="1" applyAlignment="1">
      <alignment horizontal="right"/>
    </xf>
    <xf numFmtId="0" fontId="9" fillId="6" borderId="10" xfId="1" applyNumberFormat="1" applyFont="1" applyFill="1" applyBorder="1" applyAlignment="1">
      <alignment horizontal="right"/>
    </xf>
    <xf numFmtId="0" fontId="9" fillId="6" borderId="11" xfId="1" applyNumberFormat="1" applyFont="1" applyFill="1" applyBorder="1" applyAlignment="1">
      <alignment horizontal="right"/>
    </xf>
    <xf numFmtId="9" fontId="9" fillId="9" borderId="7" xfId="3" applyFont="1" applyFill="1" applyBorder="1" applyAlignment="1">
      <alignment horizontal="right"/>
    </xf>
    <xf numFmtId="9" fontId="9" fillId="9" borderId="8" xfId="3" applyFont="1" applyFill="1" applyBorder="1" applyAlignment="1">
      <alignment horizontal="right"/>
    </xf>
    <xf numFmtId="9" fontId="9" fillId="9" borderId="4" xfId="0" applyNumberFormat="1" applyFont="1" applyFill="1" applyBorder="1" applyAlignment="1">
      <alignment horizontal="right"/>
    </xf>
    <xf numFmtId="9" fontId="9" fillId="9" borderId="7" xfId="0" applyNumberFormat="1" applyFont="1" applyFill="1" applyBorder="1" applyAlignment="1">
      <alignment horizontal="right"/>
    </xf>
    <xf numFmtId="0" fontId="9" fillId="9" borderId="7" xfId="3" applyNumberFormat="1" applyFont="1" applyFill="1" applyBorder="1" applyAlignment="1">
      <alignment horizontal="right"/>
    </xf>
    <xf numFmtId="0" fontId="9" fillId="9" borderId="7" xfId="0" applyFont="1" applyFill="1" applyBorder="1" applyAlignment="1">
      <alignment horizontal="right"/>
    </xf>
    <xf numFmtId="0" fontId="9" fillId="9" borderId="4" xfId="0" applyFont="1" applyFill="1" applyBorder="1" applyAlignment="1">
      <alignment horizontal="right"/>
    </xf>
    <xf numFmtId="0" fontId="9" fillId="9" borderId="5" xfId="0" applyFont="1" applyFill="1" applyBorder="1" applyAlignment="1">
      <alignment horizontal="right"/>
    </xf>
    <xf numFmtId="0" fontId="9" fillId="9" borderId="8" xfId="0" applyFont="1" applyFill="1" applyBorder="1" applyAlignment="1">
      <alignment horizontal="right"/>
    </xf>
    <xf numFmtId="0" fontId="9" fillId="9" borderId="7" xfId="1" applyNumberFormat="1" applyFont="1" applyFill="1" applyBorder="1" applyAlignment="1">
      <alignment horizontal="right"/>
    </xf>
    <xf numFmtId="0" fontId="9" fillId="9" borderId="8" xfId="1" applyNumberFormat="1" applyFont="1" applyFill="1" applyBorder="1" applyAlignment="1">
      <alignment horizontal="right"/>
    </xf>
    <xf numFmtId="0" fontId="9" fillId="6" borderId="4" xfId="1" applyNumberFormat="1" applyFont="1" applyFill="1" applyBorder="1" applyAlignment="1">
      <alignment horizontal="right"/>
    </xf>
    <xf numFmtId="0" fontId="9" fillId="6" borderId="5" xfId="1" applyNumberFormat="1" applyFont="1" applyFill="1" applyBorder="1" applyAlignment="1">
      <alignment horizontal="right"/>
    </xf>
    <xf numFmtId="0" fontId="9" fillId="6" borderId="7" xfId="1" applyNumberFormat="1" applyFont="1" applyFill="1" applyBorder="1" applyAlignment="1">
      <alignment horizontal="right"/>
    </xf>
    <xf numFmtId="3" fontId="9" fillId="9" borderId="7" xfId="1" applyNumberFormat="1" applyFont="1" applyFill="1" applyBorder="1" applyAlignment="1">
      <alignment horizontal="right"/>
    </xf>
    <xf numFmtId="0" fontId="8" fillId="6" borderId="7" xfId="0" quotePrefix="1" applyFont="1" applyFill="1" applyBorder="1" applyAlignment="1">
      <alignment horizontal="left" indent="1"/>
    </xf>
    <xf numFmtId="0" fontId="9" fillId="9" borderId="4" xfId="1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9" fillId="6" borderId="7" xfId="1" applyNumberFormat="1" applyFont="1" applyFill="1" applyBorder="1" applyAlignment="1">
      <alignment horizontal="right"/>
    </xf>
    <xf numFmtId="3" fontId="9" fillId="9" borderId="8" xfId="1" applyNumberFormat="1" applyFont="1" applyFill="1" applyBorder="1" applyAlignment="1">
      <alignment horizontal="right"/>
    </xf>
    <xf numFmtId="165" fontId="4" fillId="0" borderId="0" xfId="1" applyNumberFormat="1" applyFont="1"/>
    <xf numFmtId="165" fontId="4" fillId="0" borderId="0" xfId="0" applyNumberFormat="1" applyFont="1"/>
    <xf numFmtId="3" fontId="4" fillId="0" borderId="0" xfId="0" applyNumberFormat="1" applyFont="1"/>
    <xf numFmtId="43" fontId="4" fillId="0" borderId="0" xfId="0" applyNumberFormat="1" applyFont="1"/>
    <xf numFmtId="9" fontId="4" fillId="0" borderId="0" xfId="3" applyFont="1"/>
    <xf numFmtId="0" fontId="10" fillId="0" borderId="0" xfId="0" applyFont="1"/>
    <xf numFmtId="0" fontId="8" fillId="9" borderId="7" xfId="0" quotePrefix="1" applyFont="1" applyFill="1" applyBorder="1" applyAlignment="1">
      <alignment horizontal="left" indent="1"/>
    </xf>
    <xf numFmtId="9" fontId="9" fillId="6" borderId="8" xfId="1" applyNumberFormat="1" applyFont="1" applyFill="1" applyBorder="1" applyAlignment="1">
      <alignment horizontal="right"/>
    </xf>
    <xf numFmtId="168" fontId="9" fillId="6" borderId="7" xfId="3" applyNumberFormat="1" applyFont="1" applyFill="1" applyBorder="1" applyAlignment="1">
      <alignment horizontal="right"/>
    </xf>
    <xf numFmtId="0" fontId="9" fillId="6" borderId="7" xfId="1" quotePrefix="1" applyNumberFormat="1" applyFont="1" applyFill="1" applyBorder="1" applyAlignment="1">
      <alignment horizontal="right"/>
    </xf>
    <xf numFmtId="9" fontId="9" fillId="6" borderId="7" xfId="3" quotePrefix="1" applyFont="1" applyFill="1" applyBorder="1" applyAlignment="1">
      <alignment horizontal="right"/>
    </xf>
    <xf numFmtId="166" fontId="9" fillId="12" borderId="7" xfId="2" applyNumberFormat="1" applyFont="1" applyFill="1" applyBorder="1" applyAlignment="1">
      <alignment horizontal="right"/>
    </xf>
    <xf numFmtId="0" fontId="9" fillId="12" borderId="7" xfId="0" applyFont="1" applyFill="1" applyBorder="1" applyAlignment="1">
      <alignment horizontal="right"/>
    </xf>
    <xf numFmtId="0" fontId="9" fillId="9" borderId="7" xfId="0" quotePrefix="1" applyFont="1" applyFill="1" applyBorder="1"/>
    <xf numFmtId="6" fontId="9" fillId="12" borderId="7" xfId="0" applyNumberFormat="1" applyFont="1" applyFill="1" applyBorder="1" applyAlignment="1">
      <alignment horizontal="right"/>
    </xf>
    <xf numFmtId="0" fontId="9" fillId="12" borderId="8" xfId="0" applyFont="1" applyFill="1" applyBorder="1" applyAlignment="1">
      <alignment horizontal="right"/>
    </xf>
    <xf numFmtId="167" fontId="9" fillId="12" borderId="8" xfId="0" applyNumberFormat="1" applyFont="1" applyFill="1" applyBorder="1" applyAlignment="1">
      <alignment horizontal="right"/>
    </xf>
    <xf numFmtId="166" fontId="9" fillId="9" borderId="7" xfId="2" applyNumberFormat="1" applyFont="1" applyFill="1" applyBorder="1" applyAlignment="1">
      <alignment horizontal="right"/>
    </xf>
    <xf numFmtId="0" fontId="9" fillId="9" borderId="10" xfId="1" applyNumberFormat="1" applyFont="1" applyFill="1" applyBorder="1" applyAlignment="1">
      <alignment horizontal="right"/>
    </xf>
    <xf numFmtId="0" fontId="9" fillId="9" borderId="11" xfId="1" applyNumberFormat="1" applyFont="1" applyFill="1" applyBorder="1" applyAlignment="1">
      <alignment horizontal="right"/>
    </xf>
    <xf numFmtId="9" fontId="9" fillId="6" borderId="8" xfId="3" applyFont="1" applyFill="1" applyBorder="1" applyAlignment="1">
      <alignment horizontal="right"/>
    </xf>
    <xf numFmtId="165" fontId="9" fillId="9" borderId="7" xfId="1" applyNumberFormat="1" applyFont="1" applyFill="1" applyBorder="1" applyAlignment="1">
      <alignment horizontal="right" wrapText="1"/>
    </xf>
    <xf numFmtId="165" fontId="9" fillId="9" borderId="8" xfId="1" applyNumberFormat="1" applyFont="1" applyFill="1" applyBorder="1" applyAlignment="1">
      <alignment horizontal="right" wrapText="1"/>
    </xf>
    <xf numFmtId="0" fontId="9" fillId="9" borderId="7" xfId="1" applyNumberFormat="1" applyFont="1" applyFill="1" applyBorder="1" applyAlignment="1">
      <alignment horizontal="right" vertical="center"/>
    </xf>
    <xf numFmtId="0" fontId="9" fillId="14" borderId="8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15" borderId="18" xfId="0" applyFont="1" applyFill="1" applyBorder="1" applyAlignment="1">
      <alignment horizontal="center" vertical="center" textRotation="90"/>
    </xf>
    <xf numFmtId="0" fontId="7" fillId="15" borderId="16" xfId="0" applyFont="1" applyFill="1" applyBorder="1" applyAlignment="1">
      <alignment horizontal="center" vertical="center" textRotation="90"/>
    </xf>
    <xf numFmtId="0" fontId="7" fillId="16" borderId="17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12" xfId="0" applyFont="1" applyFill="1" applyBorder="1" applyAlignment="1">
      <alignment horizontal="center" vertical="center"/>
    </xf>
    <xf numFmtId="0" fontId="7" fillId="17" borderId="13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textRotation="90"/>
    </xf>
    <xf numFmtId="0" fontId="7" fillId="7" borderId="6" xfId="0" applyFont="1" applyFill="1" applyBorder="1" applyAlignment="1">
      <alignment horizontal="center" vertical="center" textRotation="90"/>
    </xf>
    <xf numFmtId="0" fontId="7" fillId="8" borderId="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8" borderId="18" xfId="0" applyFont="1" applyFill="1" applyBorder="1" applyAlignment="1">
      <alignment horizontal="center" vertical="center" textRotation="90"/>
    </xf>
    <xf numFmtId="0" fontId="7" fillId="18" borderId="16" xfId="0" applyFont="1" applyFill="1" applyBorder="1" applyAlignment="1">
      <alignment horizontal="center" vertical="center" textRotation="90"/>
    </xf>
    <xf numFmtId="0" fontId="7" fillId="18" borderId="19" xfId="0" applyFont="1" applyFill="1" applyBorder="1" applyAlignment="1">
      <alignment horizontal="center" vertical="center" textRotation="90"/>
    </xf>
    <xf numFmtId="0" fontId="9" fillId="19" borderId="17" xfId="0" applyFont="1" applyFill="1" applyBorder="1" applyAlignment="1">
      <alignment horizontal="center" vertical="center"/>
    </xf>
    <xf numFmtId="0" fontId="9" fillId="19" borderId="12" xfId="0" applyFont="1" applyFill="1" applyBorder="1" applyAlignment="1">
      <alignment horizontal="center" vertical="center"/>
    </xf>
    <xf numFmtId="0" fontId="9" fillId="19" borderId="13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 wrapText="1"/>
    </xf>
    <xf numFmtId="0" fontId="9" fillId="20" borderId="12" xfId="0" applyFont="1" applyFill="1" applyBorder="1" applyAlignment="1">
      <alignment horizontal="center" vertical="center" wrapText="1"/>
    </xf>
    <xf numFmtId="0" fontId="9" fillId="20" borderId="13" xfId="0" applyFont="1" applyFill="1" applyBorder="1" applyAlignment="1">
      <alignment horizontal="center" vertical="center" wrapText="1"/>
    </xf>
    <xf numFmtId="166" fontId="9" fillId="6" borderId="23" xfId="2" applyNumberFormat="1" applyFont="1" applyFill="1" applyBorder="1" applyAlignment="1">
      <alignment horizontal="right"/>
    </xf>
    <xf numFmtId="0" fontId="8" fillId="6" borderId="24" xfId="0" applyFont="1" applyFill="1" applyBorder="1"/>
    <xf numFmtId="166" fontId="9" fillId="6" borderId="2" xfId="2" applyNumberFormat="1" applyFont="1" applyFill="1" applyBorder="1" applyAlignment="1">
      <alignment horizontal="right"/>
    </xf>
    <xf numFmtId="0" fontId="9" fillId="9" borderId="25" xfId="1" applyNumberFormat="1" applyFont="1" applyFill="1" applyBorder="1" applyAlignment="1">
      <alignment horizontal="right"/>
    </xf>
    <xf numFmtId="0" fontId="9" fillId="9" borderId="23" xfId="1" applyNumberFormat="1" applyFont="1" applyFill="1" applyBorder="1" applyAlignment="1">
      <alignment horizontal="right"/>
    </xf>
    <xf numFmtId="0" fontId="8" fillId="9" borderId="26" xfId="0" applyFont="1" applyFill="1" applyBorder="1"/>
    <xf numFmtId="0" fontId="8" fillId="9" borderId="24" xfId="0" applyFont="1" applyFill="1" applyBorder="1"/>
    <xf numFmtId="0" fontId="9" fillId="9" borderId="26" xfId="1" applyNumberFormat="1" applyFont="1" applyFill="1" applyBorder="1" applyAlignment="1">
      <alignment horizontal="right"/>
    </xf>
    <xf numFmtId="0" fontId="9" fillId="9" borderId="24" xfId="1" applyNumberFormat="1" applyFont="1" applyFill="1" applyBorder="1" applyAlignment="1">
      <alignment horizontal="right"/>
    </xf>
    <xf numFmtId="0" fontId="9" fillId="9" borderId="13" xfId="1" applyNumberFormat="1" applyFont="1" applyFill="1" applyBorder="1" applyAlignment="1">
      <alignment horizontal="right"/>
    </xf>
    <xf numFmtId="0" fontId="9" fillId="9" borderId="27" xfId="1" applyNumberFormat="1" applyFont="1" applyFill="1" applyBorder="1" applyAlignment="1">
      <alignment horizontal="right"/>
    </xf>
    <xf numFmtId="0" fontId="7" fillId="7" borderId="14" xfId="0" applyFont="1" applyFill="1" applyBorder="1" applyAlignment="1">
      <alignment horizontal="center" vertical="center" textRotation="90"/>
    </xf>
    <xf numFmtId="0" fontId="8" fillId="6" borderId="2" xfId="0" applyFont="1" applyFill="1" applyBorder="1"/>
    <xf numFmtId="0" fontId="7" fillId="17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/>
    <xf numFmtId="0" fontId="9" fillId="6" borderId="2" xfId="1" applyNumberFormat="1" applyFont="1" applyFill="1" applyBorder="1" applyAlignment="1">
      <alignment horizontal="right"/>
    </xf>
    <xf numFmtId="0" fontId="9" fillId="6" borderId="15" xfId="1" applyNumberFormat="1" applyFont="1" applyFill="1" applyBorder="1" applyAlignment="1">
      <alignment horizontal="right"/>
    </xf>
    <xf numFmtId="0" fontId="7" fillId="21" borderId="28" xfId="0" applyFont="1" applyFill="1" applyBorder="1" applyAlignment="1">
      <alignment horizontal="center" vertical="center" textRotation="90"/>
    </xf>
    <xf numFmtId="0" fontId="8" fillId="11" borderId="13" xfId="0" applyFont="1" applyFill="1" applyBorder="1" applyAlignment="1">
      <alignment horizontal="center" vertical="center"/>
    </xf>
    <xf numFmtId="0" fontId="8" fillId="6" borderId="13" xfId="0" quotePrefix="1" applyFont="1" applyFill="1" applyBorder="1"/>
    <xf numFmtId="0" fontId="9" fillId="6" borderId="13" xfId="1" applyNumberFormat="1" applyFont="1" applyFill="1" applyBorder="1" applyAlignment="1">
      <alignment horizontal="right"/>
    </xf>
    <xf numFmtId="0" fontId="9" fillId="6" borderId="27" xfId="1" applyNumberFormat="1" applyFont="1" applyFill="1" applyBorder="1" applyAlignment="1">
      <alignment horizontal="right"/>
    </xf>
    <xf numFmtId="0" fontId="9" fillId="9" borderId="8" xfId="3" applyNumberFormat="1" applyFont="1" applyFill="1" applyBorder="1" applyAlignment="1">
      <alignment horizontal="right"/>
    </xf>
    <xf numFmtId="0" fontId="9" fillId="19" borderId="2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A65523"/>
      <color rgb="FF2C946C"/>
      <color rgb="FFFFDC6D"/>
      <color rgb="FFF6BB00"/>
      <color rgb="FFC99700"/>
      <color rgb="FFF2A304"/>
      <color rgb="FF11A8E5"/>
      <color rgb="FF266BB0"/>
      <color rgb="FF109DD6"/>
      <color rgb="FF1547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101601</xdr:rowOff>
    </xdr:from>
    <xdr:to>
      <xdr:col>6</xdr:col>
      <xdr:colOff>727</xdr:colOff>
      <xdr:row>2</xdr:row>
      <xdr:rowOff>34925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4335D5-E535-412C-951C-9E13986F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550" y="101601"/>
          <a:ext cx="1537427" cy="5175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201D-40AD-403D-8E4C-B16134057628}">
  <dimension ref="A1:J177"/>
  <sheetViews>
    <sheetView showGridLines="0" tabSelected="1" topLeftCell="A17" zoomScale="115" zoomScaleNormal="115" workbookViewId="0">
      <selection activeCell="D37" sqref="D37:F37"/>
    </sheetView>
  </sheetViews>
  <sheetFormatPr defaultColWidth="9.85546875" defaultRowHeight="15" customHeight="1" x14ac:dyDescent="0.2"/>
  <cols>
    <col min="1" max="1" width="3.5703125" style="2" customWidth="1"/>
    <col min="2" max="2" width="25.42578125" style="2" bestFit="1" customWidth="1"/>
    <col min="3" max="3" width="95" style="2" bestFit="1" customWidth="1"/>
    <col min="4" max="5" width="27" style="2" bestFit="1" customWidth="1"/>
    <col min="6" max="6" width="26.140625" style="2" customWidth="1"/>
    <col min="7" max="7" width="14.140625" style="2" customWidth="1"/>
    <col min="8" max="8" width="20.140625" style="2" customWidth="1"/>
    <col min="9" max="9" width="10.5703125" style="2" customWidth="1"/>
    <col min="10" max="10" width="11.5703125" style="2" bestFit="1" customWidth="1"/>
    <col min="11" max="21" width="10.5703125" style="2" customWidth="1"/>
    <col min="22" max="16384" width="9.85546875" style="2"/>
  </cols>
  <sheetData>
    <row r="1" spans="1:9" ht="31.5" customHeight="1" x14ac:dyDescent="0.3">
      <c r="A1" s="1" t="s">
        <v>0</v>
      </c>
    </row>
    <row r="2" spans="1:9" ht="15" customHeight="1" x14ac:dyDescent="0.2">
      <c r="A2" s="2" t="s">
        <v>1</v>
      </c>
    </row>
    <row r="3" spans="1:9" ht="9.75" customHeight="1" x14ac:dyDescent="0.25">
      <c r="A3"/>
      <c r="B3"/>
      <c r="C3" s="3"/>
      <c r="D3" s="76"/>
      <c r="E3" s="76"/>
      <c r="F3" s="76"/>
    </row>
    <row r="4" spans="1:9" s="48" customFormat="1" ht="22.5" customHeight="1" thickBot="1" x14ac:dyDescent="0.3">
      <c r="A4" s="44"/>
      <c r="B4" s="45" t="s">
        <v>2</v>
      </c>
      <c r="C4" s="46" t="s">
        <v>3</v>
      </c>
      <c r="D4" s="47" t="s">
        <v>4</v>
      </c>
      <c r="E4" s="47" t="s">
        <v>5</v>
      </c>
      <c r="F4" s="47" t="s">
        <v>6</v>
      </c>
    </row>
    <row r="5" spans="1:9" ht="15" customHeight="1" x14ac:dyDescent="0.25">
      <c r="A5" s="77" t="s">
        <v>7</v>
      </c>
      <c r="B5" s="81" t="s">
        <v>8</v>
      </c>
      <c r="C5" s="4" t="s">
        <v>9</v>
      </c>
      <c r="D5" s="38">
        <v>75</v>
      </c>
      <c r="E5" s="38">
        <v>75</v>
      </c>
      <c r="F5" s="39">
        <v>17</v>
      </c>
    </row>
    <row r="6" spans="1:9" ht="15" customHeight="1" x14ac:dyDescent="0.25">
      <c r="A6" s="78"/>
      <c r="B6" s="82"/>
      <c r="C6" s="5" t="s">
        <v>10</v>
      </c>
      <c r="D6" s="40">
        <v>148</v>
      </c>
      <c r="E6" s="40">
        <v>138</v>
      </c>
      <c r="F6" s="11">
        <v>10</v>
      </c>
    </row>
    <row r="7" spans="1:9" ht="15" customHeight="1" x14ac:dyDescent="0.25">
      <c r="A7" s="78"/>
      <c r="B7" s="82"/>
      <c r="C7" s="5" t="s">
        <v>11</v>
      </c>
      <c r="D7" s="16">
        <v>5750000000</v>
      </c>
      <c r="E7" s="16">
        <v>5600000000</v>
      </c>
      <c r="F7" s="17">
        <v>150000000</v>
      </c>
    </row>
    <row r="8" spans="1:9" ht="15" customHeight="1" x14ac:dyDescent="0.25">
      <c r="A8" s="78"/>
      <c r="B8" s="82"/>
      <c r="C8" s="5" t="s">
        <v>12</v>
      </c>
      <c r="D8" s="118">
        <v>142500000</v>
      </c>
      <c r="E8" s="118">
        <v>142000000</v>
      </c>
      <c r="F8" s="17">
        <v>450000</v>
      </c>
    </row>
    <row r="9" spans="1:9" ht="15" customHeight="1" x14ac:dyDescent="0.25">
      <c r="A9" s="78"/>
      <c r="B9" s="82"/>
      <c r="C9" s="117" t="s">
        <v>13</v>
      </c>
      <c r="D9" s="16">
        <v>5890000000</v>
      </c>
      <c r="E9" s="16">
        <v>5742000000</v>
      </c>
      <c r="F9" s="116">
        <v>150500000</v>
      </c>
    </row>
    <row r="10" spans="1:9" ht="15" customHeight="1" x14ac:dyDescent="0.25">
      <c r="A10" s="78"/>
      <c r="B10" s="82"/>
      <c r="C10" s="5" t="s">
        <v>14</v>
      </c>
      <c r="D10" s="18">
        <v>0.73</v>
      </c>
      <c r="E10" s="21" t="s">
        <v>15</v>
      </c>
      <c r="F10" s="22" t="s">
        <v>15</v>
      </c>
    </row>
    <row r="11" spans="1:9" ht="15" customHeight="1" x14ac:dyDescent="0.25">
      <c r="A11" s="79"/>
      <c r="B11" s="83"/>
      <c r="C11" s="20" t="s">
        <v>16</v>
      </c>
      <c r="D11" s="19" t="s">
        <v>17</v>
      </c>
      <c r="E11" s="23" t="s">
        <v>15</v>
      </c>
      <c r="F11" s="24" t="s">
        <v>15</v>
      </c>
    </row>
    <row r="12" spans="1:9" ht="15" customHeight="1" thickBot="1" x14ac:dyDescent="0.3">
      <c r="A12" s="80"/>
      <c r="B12" s="84"/>
      <c r="C12" s="6" t="s">
        <v>18</v>
      </c>
      <c r="D12" s="19" t="s">
        <v>17</v>
      </c>
      <c r="E12" s="25" t="s">
        <v>15</v>
      </c>
      <c r="F12" s="26" t="s">
        <v>15</v>
      </c>
    </row>
    <row r="13" spans="1:9" ht="15" customHeight="1" x14ac:dyDescent="0.25">
      <c r="A13" s="101" t="s">
        <v>19</v>
      </c>
      <c r="B13" s="103" t="s">
        <v>20</v>
      </c>
      <c r="C13" s="7" t="s">
        <v>21</v>
      </c>
      <c r="D13" s="29">
        <v>0.25</v>
      </c>
      <c r="E13" s="33" t="s">
        <v>15</v>
      </c>
      <c r="F13" s="34" t="s">
        <v>15</v>
      </c>
    </row>
    <row r="14" spans="1:9" ht="15" customHeight="1" x14ac:dyDescent="0.25">
      <c r="A14" s="102"/>
      <c r="B14" s="104"/>
      <c r="C14" s="8" t="s">
        <v>22</v>
      </c>
      <c r="D14" s="30">
        <v>0.11</v>
      </c>
      <c r="E14" s="32" t="s">
        <v>15</v>
      </c>
      <c r="F14" s="35" t="s">
        <v>15</v>
      </c>
    </row>
    <row r="15" spans="1:9" ht="15" customHeight="1" x14ac:dyDescent="0.25">
      <c r="A15" s="102"/>
      <c r="B15" s="104"/>
      <c r="C15" s="8" t="s">
        <v>23</v>
      </c>
      <c r="D15" s="31">
        <v>1</v>
      </c>
      <c r="E15" s="32">
        <v>-1</v>
      </c>
      <c r="F15" s="35">
        <v>2</v>
      </c>
    </row>
    <row r="16" spans="1:9" ht="15" customHeight="1" x14ac:dyDescent="0.25">
      <c r="A16" s="102"/>
      <c r="B16" s="104"/>
      <c r="C16" s="8" t="s">
        <v>24</v>
      </c>
      <c r="D16" s="32" t="s">
        <v>15</v>
      </c>
      <c r="E16" s="32">
        <v>4.01</v>
      </c>
      <c r="F16" s="35" t="s">
        <v>15</v>
      </c>
      <c r="I16" s="55"/>
    </row>
    <row r="17" spans="1:10" ht="15" customHeight="1" x14ac:dyDescent="0.25">
      <c r="A17" s="102"/>
      <c r="B17" s="105" t="s">
        <v>25</v>
      </c>
      <c r="C17" s="5" t="s">
        <v>26</v>
      </c>
      <c r="D17" s="21">
        <v>3</v>
      </c>
      <c r="E17" s="21">
        <v>3</v>
      </c>
      <c r="F17" s="22" t="s">
        <v>15</v>
      </c>
      <c r="G17"/>
      <c r="I17" s="55"/>
    </row>
    <row r="18" spans="1:10" ht="15" customHeight="1" x14ac:dyDescent="0.25">
      <c r="A18" s="102"/>
      <c r="B18" s="106"/>
      <c r="C18" s="5" t="s">
        <v>27</v>
      </c>
      <c r="D18" s="21">
        <v>3</v>
      </c>
      <c r="E18" s="21">
        <v>0</v>
      </c>
      <c r="F18" s="22">
        <v>3</v>
      </c>
      <c r="G18"/>
      <c r="I18" s="55"/>
    </row>
    <row r="19" spans="1:10" ht="15" customHeight="1" x14ac:dyDescent="0.25">
      <c r="A19" s="102"/>
      <c r="B19" s="106"/>
      <c r="C19" s="5" t="s">
        <v>28</v>
      </c>
      <c r="D19" s="21">
        <v>3</v>
      </c>
      <c r="E19" s="21">
        <v>2</v>
      </c>
      <c r="F19" s="22">
        <v>1</v>
      </c>
      <c r="G19"/>
    </row>
    <row r="20" spans="1:10" ht="15" customHeight="1" x14ac:dyDescent="0.25">
      <c r="A20" s="102"/>
      <c r="B20" s="106"/>
      <c r="C20" s="5" t="s">
        <v>29</v>
      </c>
      <c r="D20" s="21">
        <v>0</v>
      </c>
      <c r="E20" s="21">
        <v>0</v>
      </c>
      <c r="F20" s="22">
        <v>0</v>
      </c>
      <c r="G20"/>
    </row>
    <row r="21" spans="1:10" ht="15" customHeight="1" thickBot="1" x14ac:dyDescent="0.3">
      <c r="A21" s="127"/>
      <c r="B21" s="106"/>
      <c r="C21" s="128" t="s">
        <v>30</v>
      </c>
      <c r="D21" s="23">
        <v>1</v>
      </c>
      <c r="E21" s="23">
        <v>1</v>
      </c>
      <c r="F21" s="24" t="s">
        <v>15</v>
      </c>
      <c r="G21"/>
    </row>
    <row r="22" spans="1:10" ht="15" customHeight="1" x14ac:dyDescent="0.25">
      <c r="A22" s="85" t="s">
        <v>31</v>
      </c>
      <c r="B22" s="87" t="s">
        <v>32</v>
      </c>
      <c r="C22" s="121" t="s">
        <v>33</v>
      </c>
      <c r="D22" s="123" t="s">
        <v>34</v>
      </c>
      <c r="E22" s="43" t="s">
        <v>35</v>
      </c>
      <c r="F22" s="119" t="s">
        <v>36</v>
      </c>
      <c r="G22" s="51"/>
      <c r="H22" s="51"/>
      <c r="I22" s="53"/>
      <c r="J22" s="52"/>
    </row>
    <row r="23" spans="1:10" ht="15" customHeight="1" x14ac:dyDescent="0.25">
      <c r="A23" s="86"/>
      <c r="B23" s="88"/>
      <c r="C23" s="122" t="s">
        <v>37</v>
      </c>
      <c r="D23" s="124" t="s">
        <v>35</v>
      </c>
      <c r="E23" s="36" t="s">
        <v>35</v>
      </c>
      <c r="F23" s="120" t="s">
        <v>15</v>
      </c>
      <c r="G23" s="54"/>
      <c r="I23" s="51"/>
      <c r="J23" s="54"/>
    </row>
    <row r="24" spans="1:10" ht="15" customHeight="1" x14ac:dyDescent="0.25">
      <c r="A24" s="86"/>
      <c r="B24" s="88"/>
      <c r="C24" s="8" t="s">
        <v>38</v>
      </c>
      <c r="D24" s="36" t="s">
        <v>39</v>
      </c>
      <c r="E24" s="36" t="s">
        <v>40</v>
      </c>
      <c r="F24" s="37" t="s">
        <v>36</v>
      </c>
      <c r="G24" s="51"/>
    </row>
    <row r="25" spans="1:10" ht="15" customHeight="1" x14ac:dyDescent="0.25">
      <c r="A25" s="86"/>
      <c r="B25" s="88"/>
      <c r="C25" s="8" t="s">
        <v>41</v>
      </c>
      <c r="D25" s="36" t="s">
        <v>40</v>
      </c>
      <c r="E25" s="36" t="s">
        <v>40</v>
      </c>
      <c r="F25" s="37" t="s">
        <v>15</v>
      </c>
      <c r="G25" s="51"/>
    </row>
    <row r="26" spans="1:10" ht="15" customHeight="1" x14ac:dyDescent="0.25">
      <c r="A26" s="86"/>
      <c r="B26" s="88"/>
      <c r="C26" s="8" t="s">
        <v>42</v>
      </c>
      <c r="D26" s="27">
        <v>1</v>
      </c>
      <c r="E26" s="27">
        <v>1</v>
      </c>
      <c r="F26" s="28">
        <v>1</v>
      </c>
    </row>
    <row r="27" spans="1:10" ht="15" customHeight="1" x14ac:dyDescent="0.25">
      <c r="A27" s="86"/>
      <c r="B27" s="88"/>
      <c r="C27" s="8" t="s">
        <v>43</v>
      </c>
      <c r="D27" s="27">
        <v>0.95080106199538839</v>
      </c>
      <c r="E27" s="27" t="s">
        <v>15</v>
      </c>
      <c r="F27" s="28" t="s">
        <v>15</v>
      </c>
    </row>
    <row r="28" spans="1:10" ht="15" customHeight="1" x14ac:dyDescent="0.25">
      <c r="A28" s="86"/>
      <c r="B28" s="88"/>
      <c r="C28" s="8" t="s">
        <v>44</v>
      </c>
      <c r="D28" s="27">
        <v>0.45400051967365618</v>
      </c>
      <c r="E28" s="27" t="s">
        <v>15</v>
      </c>
      <c r="F28" s="28" t="s">
        <v>15</v>
      </c>
    </row>
    <row r="29" spans="1:10" ht="15" customHeight="1" x14ac:dyDescent="0.25">
      <c r="A29" s="86"/>
      <c r="B29" s="88"/>
      <c r="C29" s="122" t="s">
        <v>45</v>
      </c>
      <c r="D29" s="27">
        <v>0.40518932083850107</v>
      </c>
      <c r="E29" s="27" t="s">
        <v>15</v>
      </c>
      <c r="F29" s="28" t="s">
        <v>15</v>
      </c>
    </row>
    <row r="30" spans="1:10" ht="15" customHeight="1" x14ac:dyDescent="0.25">
      <c r="A30" s="86"/>
      <c r="B30" s="88"/>
      <c r="C30" s="8" t="s">
        <v>46</v>
      </c>
      <c r="D30" s="125" t="s">
        <v>47</v>
      </c>
      <c r="E30" s="125" t="s">
        <v>35</v>
      </c>
      <c r="F30" s="126" t="s">
        <v>36</v>
      </c>
    </row>
    <row r="31" spans="1:10" ht="14.45" customHeight="1" x14ac:dyDescent="0.25">
      <c r="A31" s="86"/>
      <c r="B31" s="88"/>
      <c r="C31" s="57" t="s">
        <v>48</v>
      </c>
      <c r="D31" s="72" t="s">
        <v>49</v>
      </c>
      <c r="E31" s="72" t="s">
        <v>50</v>
      </c>
      <c r="F31" s="73" t="s">
        <v>51</v>
      </c>
    </row>
    <row r="32" spans="1:10" ht="14.45" customHeight="1" x14ac:dyDescent="0.25">
      <c r="A32" s="86"/>
      <c r="B32" s="88"/>
      <c r="C32" s="57" t="s">
        <v>52</v>
      </c>
      <c r="D32" s="72" t="s">
        <v>53</v>
      </c>
      <c r="E32" s="72" t="s">
        <v>53</v>
      </c>
      <c r="F32" s="73" t="s">
        <v>15</v>
      </c>
    </row>
    <row r="33" spans="1:8" ht="14.45" customHeight="1" x14ac:dyDescent="0.25">
      <c r="A33" s="86"/>
      <c r="B33" s="88"/>
      <c r="C33" s="57" t="s">
        <v>54</v>
      </c>
      <c r="D33" s="74" t="s">
        <v>55</v>
      </c>
      <c r="E33" s="72" t="s">
        <v>15</v>
      </c>
      <c r="F33" s="73" t="s">
        <v>56</v>
      </c>
    </row>
    <row r="34" spans="1:8" ht="14.45" customHeight="1" x14ac:dyDescent="0.25">
      <c r="A34" s="86"/>
      <c r="B34" s="88"/>
      <c r="C34" s="57" t="s">
        <v>232</v>
      </c>
      <c r="D34" s="74" t="s">
        <v>57</v>
      </c>
      <c r="E34" s="72" t="s">
        <v>58</v>
      </c>
      <c r="F34" s="73" t="s">
        <v>59</v>
      </c>
    </row>
    <row r="35" spans="1:8" ht="15" customHeight="1" x14ac:dyDescent="0.25">
      <c r="A35" s="86"/>
      <c r="B35" s="88"/>
      <c r="C35" s="8" t="s">
        <v>60</v>
      </c>
      <c r="D35" s="36" t="s">
        <v>61</v>
      </c>
      <c r="E35" s="36" t="s">
        <v>62</v>
      </c>
      <c r="F35" s="37" t="s">
        <v>63</v>
      </c>
      <c r="G35" s="51"/>
    </row>
    <row r="36" spans="1:8" ht="15" customHeight="1" x14ac:dyDescent="0.25">
      <c r="A36" s="86"/>
      <c r="B36" s="88"/>
      <c r="C36" s="8" t="s">
        <v>64</v>
      </c>
      <c r="D36" s="36" t="s">
        <v>220</v>
      </c>
      <c r="E36" s="36" t="s">
        <v>218</v>
      </c>
      <c r="F36" s="37" t="s">
        <v>219</v>
      </c>
      <c r="H36" s="51"/>
    </row>
    <row r="37" spans="1:8" ht="15" customHeight="1" x14ac:dyDescent="0.25">
      <c r="A37" s="86"/>
      <c r="B37" s="88"/>
      <c r="C37" s="8" t="s">
        <v>65</v>
      </c>
      <c r="D37" s="36" t="s">
        <v>229</v>
      </c>
      <c r="E37" s="36" t="s">
        <v>230</v>
      </c>
      <c r="F37" s="37" t="s">
        <v>231</v>
      </c>
    </row>
    <row r="38" spans="1:8" ht="15" customHeight="1" x14ac:dyDescent="0.25">
      <c r="A38" s="86"/>
      <c r="B38" s="88"/>
      <c r="C38" s="8" t="s">
        <v>66</v>
      </c>
      <c r="D38" s="36" t="s">
        <v>67</v>
      </c>
      <c r="E38" s="36" t="s">
        <v>68</v>
      </c>
      <c r="F38" s="37" t="s">
        <v>69</v>
      </c>
    </row>
    <row r="39" spans="1:8" ht="15" customHeight="1" x14ac:dyDescent="0.25">
      <c r="A39" s="86"/>
      <c r="B39" s="88"/>
      <c r="C39" s="8" t="s">
        <v>70</v>
      </c>
      <c r="D39" s="36" t="s">
        <v>71</v>
      </c>
      <c r="E39" s="36" t="s">
        <v>72</v>
      </c>
      <c r="F39" s="37" t="s">
        <v>73</v>
      </c>
    </row>
    <row r="40" spans="1:8" ht="15" customHeight="1" x14ac:dyDescent="0.25">
      <c r="A40" s="86"/>
      <c r="B40" s="88"/>
      <c r="C40" s="8" t="s">
        <v>74</v>
      </c>
      <c r="D40" s="41">
        <v>31266000</v>
      </c>
      <c r="E40" s="41">
        <v>29933000</v>
      </c>
      <c r="F40" s="50">
        <v>1333000</v>
      </c>
    </row>
    <row r="41" spans="1:8" ht="15" customHeight="1" x14ac:dyDescent="0.25">
      <c r="A41" s="86"/>
      <c r="B41" s="88"/>
      <c r="C41" s="8" t="s">
        <v>75</v>
      </c>
      <c r="D41" s="36" t="s">
        <v>76</v>
      </c>
      <c r="E41" s="36" t="s">
        <v>77</v>
      </c>
      <c r="F41" s="37" t="s">
        <v>78</v>
      </c>
    </row>
    <row r="42" spans="1:8" ht="15" customHeight="1" x14ac:dyDescent="0.25">
      <c r="A42" s="86"/>
      <c r="B42" s="88"/>
      <c r="C42" s="8" t="s">
        <v>79</v>
      </c>
      <c r="D42" s="27" t="s">
        <v>15</v>
      </c>
      <c r="E42" s="36" t="s">
        <v>80</v>
      </c>
      <c r="F42" s="28" t="s">
        <v>15</v>
      </c>
    </row>
    <row r="43" spans="1:8" ht="15" customHeight="1" x14ac:dyDescent="0.25">
      <c r="A43" s="86"/>
      <c r="B43" s="89"/>
      <c r="C43" s="8" t="s">
        <v>81</v>
      </c>
      <c r="D43" s="27" t="s">
        <v>15</v>
      </c>
      <c r="E43" s="27">
        <v>0.98</v>
      </c>
      <c r="F43" s="28" t="s">
        <v>15</v>
      </c>
    </row>
    <row r="44" spans="1:8" ht="15" customHeight="1" x14ac:dyDescent="0.25">
      <c r="A44" s="86"/>
      <c r="B44" s="90" t="s">
        <v>82</v>
      </c>
      <c r="C44" s="5" t="s">
        <v>83</v>
      </c>
      <c r="D44" s="60">
        <f>SUM(E44:F44)</f>
        <v>676</v>
      </c>
      <c r="E44" s="40">
        <v>437</v>
      </c>
      <c r="F44" s="11">
        <v>239</v>
      </c>
    </row>
    <row r="45" spans="1:8" ht="15" customHeight="1" x14ac:dyDescent="0.25">
      <c r="A45" s="86"/>
      <c r="B45" s="91"/>
      <c r="C45" s="5" t="s">
        <v>84</v>
      </c>
      <c r="D45" s="40" t="s">
        <v>85</v>
      </c>
      <c r="E45" s="40" t="s">
        <v>86</v>
      </c>
      <c r="F45" s="11" t="s">
        <v>87</v>
      </c>
    </row>
    <row r="46" spans="1:8" ht="15" customHeight="1" x14ac:dyDescent="0.25">
      <c r="A46" s="86"/>
      <c r="B46" s="91"/>
      <c r="C46" s="9" t="s">
        <v>88</v>
      </c>
      <c r="D46" s="61">
        <v>1</v>
      </c>
      <c r="E46" s="59">
        <v>0.998</v>
      </c>
      <c r="F46" s="58">
        <v>1</v>
      </c>
    </row>
    <row r="47" spans="1:8" ht="15" customHeight="1" x14ac:dyDescent="0.25">
      <c r="A47" s="86"/>
      <c r="B47" s="92"/>
      <c r="C47" s="9" t="s">
        <v>89</v>
      </c>
      <c r="D47" s="60">
        <v>7</v>
      </c>
      <c r="E47" s="40">
        <v>7</v>
      </c>
      <c r="F47" s="11" t="s">
        <v>15</v>
      </c>
    </row>
    <row r="48" spans="1:8" ht="15" customHeight="1" x14ac:dyDescent="0.25">
      <c r="A48" s="86"/>
      <c r="B48" s="88" t="s">
        <v>90</v>
      </c>
      <c r="C48" s="8" t="s">
        <v>91</v>
      </c>
      <c r="D48" s="36" t="s">
        <v>92</v>
      </c>
      <c r="E48" s="36" t="s">
        <v>93</v>
      </c>
      <c r="F48" s="37" t="s">
        <v>94</v>
      </c>
    </row>
    <row r="49" spans="1:10" ht="15" customHeight="1" x14ac:dyDescent="0.25">
      <c r="A49" s="86"/>
      <c r="B49" s="88"/>
      <c r="C49" s="8" t="s">
        <v>223</v>
      </c>
      <c r="D49" s="36" t="s">
        <v>15</v>
      </c>
      <c r="E49" s="36" t="s">
        <v>95</v>
      </c>
      <c r="F49" s="37" t="s">
        <v>15</v>
      </c>
    </row>
    <row r="50" spans="1:10" ht="15" customHeight="1" x14ac:dyDescent="0.25">
      <c r="A50" s="86"/>
      <c r="B50" s="88"/>
      <c r="C50" s="8" t="s">
        <v>224</v>
      </c>
      <c r="D50" s="36" t="s">
        <v>15</v>
      </c>
      <c r="E50" s="36" t="s">
        <v>15</v>
      </c>
      <c r="F50" s="37" t="s">
        <v>112</v>
      </c>
    </row>
    <row r="51" spans="1:10" ht="15" customHeight="1" x14ac:dyDescent="0.25">
      <c r="A51" s="86"/>
      <c r="B51" s="88"/>
      <c r="C51" s="8" t="s">
        <v>96</v>
      </c>
      <c r="D51" s="36" t="s">
        <v>97</v>
      </c>
      <c r="E51" s="36" t="s">
        <v>98</v>
      </c>
      <c r="F51" s="37" t="s">
        <v>99</v>
      </c>
    </row>
    <row r="52" spans="1:10" ht="14.45" customHeight="1" x14ac:dyDescent="0.25">
      <c r="A52" s="86"/>
      <c r="B52" s="90" t="s">
        <v>100</v>
      </c>
      <c r="C52" s="5" t="s">
        <v>101</v>
      </c>
      <c r="D52" s="40" t="s">
        <v>102</v>
      </c>
      <c r="E52" s="40" t="s">
        <v>103</v>
      </c>
      <c r="F52" s="11" t="s">
        <v>104</v>
      </c>
      <c r="H52" s="53"/>
      <c r="I52" s="53"/>
      <c r="J52" s="53"/>
    </row>
    <row r="53" spans="1:10" ht="14.45" customHeight="1" x14ac:dyDescent="0.25">
      <c r="A53" s="86"/>
      <c r="B53" s="91"/>
      <c r="C53" s="5" t="s">
        <v>105</v>
      </c>
      <c r="D53" s="40" t="s">
        <v>106</v>
      </c>
      <c r="E53" s="40" t="s">
        <v>107</v>
      </c>
      <c r="F53" s="11" t="s">
        <v>108</v>
      </c>
    </row>
    <row r="54" spans="1:10" ht="14.45" customHeight="1" x14ac:dyDescent="0.25">
      <c r="A54" s="86"/>
      <c r="B54" s="91"/>
      <c r="C54" s="5" t="s">
        <v>109</v>
      </c>
      <c r="D54" s="10">
        <v>0.22</v>
      </c>
      <c r="E54" s="10">
        <v>0.21</v>
      </c>
      <c r="F54" s="71">
        <v>0.56746050123373792</v>
      </c>
    </row>
    <row r="55" spans="1:10" ht="14.45" customHeight="1" x14ac:dyDescent="0.25">
      <c r="A55" s="86"/>
      <c r="B55" s="91"/>
      <c r="C55" s="5" t="s">
        <v>110</v>
      </c>
      <c r="D55" s="40" t="s">
        <v>227</v>
      </c>
      <c r="E55" s="40" t="s">
        <v>111</v>
      </c>
      <c r="F55" s="11" t="s">
        <v>112</v>
      </c>
      <c r="G55" s="51"/>
      <c r="H55" s="51"/>
      <c r="I55" s="51"/>
      <c r="J55" s="55"/>
    </row>
    <row r="56" spans="1:10" ht="14.45" customHeight="1" x14ac:dyDescent="0.25">
      <c r="A56" s="86"/>
      <c r="B56" s="91"/>
      <c r="C56" s="42" t="s">
        <v>113</v>
      </c>
      <c r="D56" s="40" t="s">
        <v>226</v>
      </c>
      <c r="E56" s="40" t="s">
        <v>225</v>
      </c>
      <c r="F56" s="11" t="s">
        <v>114</v>
      </c>
      <c r="G56" s="54"/>
      <c r="H56" s="55"/>
    </row>
    <row r="57" spans="1:10" ht="14.45" customHeight="1" x14ac:dyDescent="0.25">
      <c r="A57" s="86"/>
      <c r="B57" s="91"/>
      <c r="C57" s="42" t="s">
        <v>115</v>
      </c>
      <c r="D57" s="40" t="s">
        <v>116</v>
      </c>
      <c r="E57" s="40" t="s">
        <v>117</v>
      </c>
      <c r="F57" s="11" t="s">
        <v>118</v>
      </c>
      <c r="H57" s="51"/>
      <c r="I57" s="52"/>
    </row>
    <row r="58" spans="1:10" ht="15" customHeight="1" x14ac:dyDescent="0.25">
      <c r="A58" s="86"/>
      <c r="B58" s="91"/>
      <c r="C58" s="5" t="s">
        <v>119</v>
      </c>
      <c r="D58" s="40">
        <f>SUM(E58:F58)</f>
        <v>89</v>
      </c>
      <c r="E58" s="40">
        <v>58</v>
      </c>
      <c r="F58" s="11">
        <v>31</v>
      </c>
      <c r="H58" s="51"/>
      <c r="I58" s="52"/>
    </row>
    <row r="59" spans="1:10" ht="15" customHeight="1" x14ac:dyDescent="0.25">
      <c r="A59" s="86"/>
      <c r="B59" s="92"/>
      <c r="C59" s="5" t="s">
        <v>221</v>
      </c>
      <c r="D59" s="40" t="s">
        <v>222</v>
      </c>
      <c r="E59" s="40" t="s">
        <v>222</v>
      </c>
      <c r="F59" s="11" t="s">
        <v>15</v>
      </c>
      <c r="H59" s="51"/>
      <c r="I59" s="52"/>
    </row>
    <row r="60" spans="1:10" ht="15" customHeight="1" x14ac:dyDescent="0.25">
      <c r="A60" s="86"/>
      <c r="B60" s="93" t="s">
        <v>120</v>
      </c>
      <c r="C60" s="12" t="s">
        <v>121</v>
      </c>
      <c r="D60" s="36" t="s">
        <v>15</v>
      </c>
      <c r="E60" s="36" t="s">
        <v>122</v>
      </c>
      <c r="F60" s="37" t="s">
        <v>15</v>
      </c>
      <c r="I60" s="52"/>
    </row>
    <row r="61" spans="1:10" ht="15" customHeight="1" x14ac:dyDescent="0.25">
      <c r="A61" s="86"/>
      <c r="B61" s="93"/>
      <c r="C61" s="12" t="s">
        <v>123</v>
      </c>
      <c r="D61" s="36" t="s">
        <v>15</v>
      </c>
      <c r="E61" s="36" t="s">
        <v>124</v>
      </c>
      <c r="F61" s="37" t="s">
        <v>15</v>
      </c>
    </row>
    <row r="62" spans="1:10" ht="15" customHeight="1" x14ac:dyDescent="0.25">
      <c r="A62" s="86"/>
      <c r="B62" s="93"/>
      <c r="C62" s="12" t="s">
        <v>125</v>
      </c>
      <c r="D62" s="36" t="s">
        <v>126</v>
      </c>
      <c r="E62" s="36" t="s">
        <v>127</v>
      </c>
      <c r="F62" s="37" t="s">
        <v>128</v>
      </c>
    </row>
    <row r="63" spans="1:10" ht="15" customHeight="1" x14ac:dyDescent="0.25">
      <c r="A63" s="86"/>
      <c r="B63" s="94" t="s">
        <v>129</v>
      </c>
      <c r="C63" s="13" t="s">
        <v>130</v>
      </c>
      <c r="D63" s="40" t="s">
        <v>131</v>
      </c>
      <c r="E63" s="40" t="s">
        <v>132</v>
      </c>
      <c r="F63" s="11" t="s">
        <v>133</v>
      </c>
      <c r="H63" s="51"/>
    </row>
    <row r="64" spans="1:10" ht="15" customHeight="1" x14ac:dyDescent="0.25">
      <c r="A64" s="86"/>
      <c r="B64" s="94"/>
      <c r="C64" s="42" t="s">
        <v>134</v>
      </c>
      <c r="D64" s="40" t="s">
        <v>135</v>
      </c>
      <c r="E64" s="40" t="s">
        <v>135</v>
      </c>
      <c r="F64" s="11" t="s">
        <v>136</v>
      </c>
      <c r="H64" s="51"/>
    </row>
    <row r="65" spans="1:8" ht="15" customHeight="1" x14ac:dyDescent="0.25">
      <c r="A65" s="86"/>
      <c r="B65" s="94"/>
      <c r="C65" s="42" t="s">
        <v>137</v>
      </c>
      <c r="D65" s="40" t="s">
        <v>133</v>
      </c>
      <c r="E65" s="40" t="s">
        <v>136</v>
      </c>
      <c r="F65" s="11" t="s">
        <v>133</v>
      </c>
      <c r="H65" s="51"/>
    </row>
    <row r="66" spans="1:8" ht="15" customHeight="1" x14ac:dyDescent="0.25">
      <c r="A66" s="86"/>
      <c r="B66" s="94"/>
      <c r="C66" s="42" t="s">
        <v>138</v>
      </c>
      <c r="D66" s="40" t="s">
        <v>139</v>
      </c>
      <c r="E66" s="40" t="s">
        <v>139</v>
      </c>
      <c r="F66" s="11" t="s">
        <v>136</v>
      </c>
      <c r="H66" s="51"/>
    </row>
    <row r="67" spans="1:8" ht="15" customHeight="1" x14ac:dyDescent="0.25">
      <c r="A67" s="86"/>
      <c r="B67" s="94"/>
      <c r="C67" s="13" t="s">
        <v>140</v>
      </c>
      <c r="D67" s="40" t="s">
        <v>141</v>
      </c>
      <c r="E67" s="40" t="s">
        <v>142</v>
      </c>
      <c r="F67" s="11" t="s">
        <v>143</v>
      </c>
      <c r="H67" s="51"/>
    </row>
    <row r="68" spans="1:8" ht="15" customHeight="1" x14ac:dyDescent="0.25">
      <c r="A68" s="86"/>
      <c r="B68" s="94"/>
      <c r="C68" s="13" t="s">
        <v>144</v>
      </c>
      <c r="D68" s="40" t="s">
        <v>145</v>
      </c>
      <c r="E68" s="40" t="s">
        <v>146</v>
      </c>
      <c r="F68" s="11" t="s">
        <v>147</v>
      </c>
      <c r="H68" s="51"/>
    </row>
    <row r="69" spans="1:8" ht="15" customHeight="1" x14ac:dyDescent="0.25">
      <c r="A69" s="86"/>
      <c r="B69" s="94"/>
      <c r="C69" s="42" t="s">
        <v>148</v>
      </c>
      <c r="D69" s="40" t="s">
        <v>149</v>
      </c>
      <c r="E69" s="40" t="s">
        <v>150</v>
      </c>
      <c r="F69" s="11" t="s">
        <v>151</v>
      </c>
    </row>
    <row r="70" spans="1:8" ht="15" customHeight="1" x14ac:dyDescent="0.25">
      <c r="A70" s="86"/>
      <c r="B70" s="94"/>
      <c r="C70" s="42" t="s">
        <v>152</v>
      </c>
      <c r="D70" s="40" t="s">
        <v>153</v>
      </c>
      <c r="E70" s="40" t="s">
        <v>154</v>
      </c>
      <c r="F70" s="11" t="s">
        <v>155</v>
      </c>
    </row>
    <row r="71" spans="1:8" ht="15" customHeight="1" x14ac:dyDescent="0.25">
      <c r="A71" s="86"/>
      <c r="B71" s="94"/>
      <c r="C71" s="42" t="s">
        <v>156</v>
      </c>
      <c r="D71" s="40" t="s">
        <v>157</v>
      </c>
      <c r="E71" s="40" t="s">
        <v>158</v>
      </c>
      <c r="F71" s="11" t="s">
        <v>159</v>
      </c>
    </row>
    <row r="72" spans="1:8" ht="15" customHeight="1" x14ac:dyDescent="0.25">
      <c r="A72" s="86"/>
      <c r="B72" s="94"/>
      <c r="C72" s="42" t="s">
        <v>160</v>
      </c>
      <c r="D72" s="40" t="s">
        <v>161</v>
      </c>
      <c r="E72" s="40" t="s">
        <v>162</v>
      </c>
      <c r="F72" s="11" t="s">
        <v>163</v>
      </c>
    </row>
    <row r="73" spans="1:8" ht="15" customHeight="1" thickBot="1" x14ac:dyDescent="0.3">
      <c r="A73" s="86"/>
      <c r="B73" s="129"/>
      <c r="C73" s="130" t="s">
        <v>164</v>
      </c>
      <c r="D73" s="131" t="s">
        <v>165</v>
      </c>
      <c r="E73" s="131" t="s">
        <v>166</v>
      </c>
      <c r="F73" s="132" t="s">
        <v>167</v>
      </c>
    </row>
    <row r="74" spans="1:8" ht="15" customHeight="1" x14ac:dyDescent="0.25">
      <c r="A74" s="107" t="s">
        <v>168</v>
      </c>
      <c r="B74" s="110" t="s">
        <v>169</v>
      </c>
      <c r="C74" s="7" t="s">
        <v>170</v>
      </c>
      <c r="D74" s="29">
        <v>1</v>
      </c>
      <c r="E74" s="33" t="s">
        <v>15</v>
      </c>
      <c r="F74" s="34" t="s">
        <v>15</v>
      </c>
    </row>
    <row r="75" spans="1:8" ht="15" customHeight="1" x14ac:dyDescent="0.25">
      <c r="A75" s="108"/>
      <c r="B75" s="111"/>
      <c r="C75" s="8" t="s">
        <v>171</v>
      </c>
      <c r="D75" s="30">
        <v>0.97</v>
      </c>
      <c r="E75" s="32" t="s">
        <v>15</v>
      </c>
      <c r="F75" s="35" t="s">
        <v>15</v>
      </c>
    </row>
    <row r="76" spans="1:8" ht="15" customHeight="1" x14ac:dyDescent="0.25">
      <c r="A76" s="108"/>
      <c r="B76" s="111"/>
      <c r="C76" s="12" t="s">
        <v>172</v>
      </c>
      <c r="D76" s="31" t="s">
        <v>15</v>
      </c>
      <c r="E76" s="31">
        <v>6</v>
      </c>
      <c r="F76" s="35" t="s">
        <v>15</v>
      </c>
    </row>
    <row r="77" spans="1:8" ht="15" customHeight="1" x14ac:dyDescent="0.25">
      <c r="A77" s="108"/>
      <c r="B77" s="111"/>
      <c r="C77" s="12" t="s">
        <v>173</v>
      </c>
      <c r="D77" s="31" t="s">
        <v>15</v>
      </c>
      <c r="E77" s="31">
        <v>12</v>
      </c>
      <c r="F77" s="35" t="s">
        <v>15</v>
      </c>
    </row>
    <row r="78" spans="1:8" ht="15" customHeight="1" x14ac:dyDescent="0.25">
      <c r="A78" s="108"/>
      <c r="B78" s="111"/>
      <c r="C78" s="12" t="s">
        <v>174</v>
      </c>
      <c r="D78" s="31">
        <v>5</v>
      </c>
      <c r="E78" s="31">
        <v>5</v>
      </c>
      <c r="F78" s="138" t="s">
        <v>15</v>
      </c>
    </row>
    <row r="79" spans="1:8" ht="15" customHeight="1" x14ac:dyDescent="0.25">
      <c r="A79" s="108"/>
      <c r="B79" s="112"/>
      <c r="C79" s="12" t="s">
        <v>175</v>
      </c>
      <c r="D79" s="68">
        <v>296000</v>
      </c>
      <c r="E79" s="62" t="s">
        <v>15</v>
      </c>
      <c r="F79" s="67" t="s">
        <v>15</v>
      </c>
    </row>
    <row r="80" spans="1:8" ht="15" customHeight="1" x14ac:dyDescent="0.25">
      <c r="A80" s="108"/>
      <c r="B80" s="113" t="s">
        <v>176</v>
      </c>
      <c r="C80" s="13" t="s">
        <v>177</v>
      </c>
      <c r="D80" s="18">
        <v>0.125</v>
      </c>
      <c r="E80" s="21" t="s">
        <v>15</v>
      </c>
      <c r="F80" s="22" t="s">
        <v>15</v>
      </c>
    </row>
    <row r="81" spans="1:6" ht="15" customHeight="1" x14ac:dyDescent="0.25">
      <c r="A81" s="108"/>
      <c r="B81" s="114"/>
      <c r="C81" s="13" t="s">
        <v>178</v>
      </c>
      <c r="D81" s="10">
        <v>0.28000000000000003</v>
      </c>
      <c r="E81" s="21" t="s">
        <v>15</v>
      </c>
      <c r="F81" s="22" t="s">
        <v>15</v>
      </c>
    </row>
    <row r="82" spans="1:6" ht="15" customHeight="1" x14ac:dyDescent="0.25">
      <c r="A82" s="108"/>
      <c r="B82" s="114"/>
      <c r="C82" s="5" t="s">
        <v>179</v>
      </c>
      <c r="D82" s="18">
        <v>9.0909090909090912E-2</v>
      </c>
      <c r="E82" s="21" t="s">
        <v>15</v>
      </c>
      <c r="F82" s="22" t="s">
        <v>15</v>
      </c>
    </row>
    <row r="83" spans="1:6" ht="15" customHeight="1" x14ac:dyDescent="0.25">
      <c r="A83" s="108"/>
      <c r="B83" s="114"/>
      <c r="C83" s="5" t="s">
        <v>180</v>
      </c>
      <c r="D83" s="18">
        <v>0.18</v>
      </c>
      <c r="E83" s="21" t="s">
        <v>15</v>
      </c>
      <c r="F83" s="22" t="s">
        <v>15</v>
      </c>
    </row>
    <row r="84" spans="1:6" ht="15" customHeight="1" x14ac:dyDescent="0.25">
      <c r="A84" s="108"/>
      <c r="B84" s="114"/>
      <c r="C84" s="5" t="s">
        <v>181</v>
      </c>
      <c r="D84" s="18">
        <v>0.36</v>
      </c>
      <c r="E84" s="21" t="s">
        <v>15</v>
      </c>
      <c r="F84" s="22" t="s">
        <v>15</v>
      </c>
    </row>
    <row r="85" spans="1:6" ht="15" customHeight="1" x14ac:dyDescent="0.25">
      <c r="A85" s="108"/>
      <c r="B85" s="114"/>
      <c r="C85" s="5" t="s">
        <v>182</v>
      </c>
      <c r="D85" s="18">
        <v>0.09</v>
      </c>
      <c r="E85" s="21" t="s">
        <v>15</v>
      </c>
      <c r="F85" s="22" t="s">
        <v>15</v>
      </c>
    </row>
    <row r="86" spans="1:6" ht="15" customHeight="1" x14ac:dyDescent="0.25">
      <c r="A86" s="108"/>
      <c r="B86" s="114"/>
      <c r="C86" s="5" t="s">
        <v>183</v>
      </c>
      <c r="D86" s="18">
        <v>0</v>
      </c>
      <c r="E86" s="18" t="s">
        <v>15</v>
      </c>
      <c r="F86" s="22" t="s">
        <v>15</v>
      </c>
    </row>
    <row r="87" spans="1:6" ht="15" customHeight="1" x14ac:dyDescent="0.25">
      <c r="A87" s="108"/>
      <c r="B87" s="114"/>
      <c r="C87" s="5" t="s">
        <v>184</v>
      </c>
      <c r="D87" s="18" t="s">
        <v>15</v>
      </c>
      <c r="E87" s="18">
        <v>7.0000000000000007E-2</v>
      </c>
      <c r="F87" s="22"/>
    </row>
    <row r="88" spans="1:6" ht="15" customHeight="1" x14ac:dyDescent="0.25">
      <c r="A88" s="108"/>
      <c r="B88" s="114"/>
      <c r="C88" s="5" t="s">
        <v>185</v>
      </c>
      <c r="D88" s="18" t="s">
        <v>15</v>
      </c>
      <c r="E88" s="18">
        <v>0</v>
      </c>
      <c r="F88" s="22" t="s">
        <v>15</v>
      </c>
    </row>
    <row r="89" spans="1:6" ht="15" customHeight="1" x14ac:dyDescent="0.25">
      <c r="A89" s="108"/>
      <c r="B89" s="114"/>
      <c r="C89" s="5" t="s">
        <v>186</v>
      </c>
      <c r="D89" s="18" t="s">
        <v>15</v>
      </c>
      <c r="E89" s="18">
        <v>0.08</v>
      </c>
      <c r="F89" s="22" t="s">
        <v>15</v>
      </c>
    </row>
    <row r="90" spans="1:6" ht="15" customHeight="1" x14ac:dyDescent="0.25">
      <c r="A90" s="108"/>
      <c r="B90" s="114"/>
      <c r="C90" s="5" t="s">
        <v>187</v>
      </c>
      <c r="D90" s="18" t="s">
        <v>15</v>
      </c>
      <c r="E90" s="18">
        <v>7.0000000000000007E-2</v>
      </c>
      <c r="F90" s="22" t="s">
        <v>15</v>
      </c>
    </row>
    <row r="91" spans="1:6" ht="15" customHeight="1" x14ac:dyDescent="0.25">
      <c r="A91" s="108"/>
      <c r="B91" s="115"/>
      <c r="C91" s="5" t="s">
        <v>188</v>
      </c>
      <c r="D91" s="18" t="s">
        <v>15</v>
      </c>
      <c r="E91" s="18">
        <v>0.05</v>
      </c>
      <c r="F91" s="22" t="s">
        <v>15</v>
      </c>
    </row>
    <row r="92" spans="1:6" ht="15" customHeight="1" x14ac:dyDescent="0.25">
      <c r="A92" s="108"/>
      <c r="B92" s="111" t="s">
        <v>189</v>
      </c>
      <c r="C92" s="12" t="s">
        <v>190</v>
      </c>
      <c r="D92" s="36">
        <v>0</v>
      </c>
      <c r="E92" s="36">
        <v>0</v>
      </c>
      <c r="F92" s="37">
        <v>0</v>
      </c>
    </row>
    <row r="93" spans="1:6" ht="15" customHeight="1" x14ac:dyDescent="0.25">
      <c r="A93" s="108"/>
      <c r="B93" s="111"/>
      <c r="C93" s="12" t="s">
        <v>191</v>
      </c>
      <c r="D93" s="36">
        <v>0</v>
      </c>
      <c r="E93" s="36">
        <v>0</v>
      </c>
      <c r="F93" s="37">
        <v>0</v>
      </c>
    </row>
    <row r="94" spans="1:6" ht="15" customHeight="1" x14ac:dyDescent="0.25">
      <c r="A94" s="108"/>
      <c r="B94" s="111"/>
      <c r="C94" s="12" t="s">
        <v>192</v>
      </c>
      <c r="D94" s="36">
        <v>28</v>
      </c>
      <c r="E94" s="36">
        <v>25</v>
      </c>
      <c r="F94" s="37">
        <v>3</v>
      </c>
    </row>
    <row r="95" spans="1:6" ht="15" customHeight="1" thickBot="1" x14ac:dyDescent="0.3">
      <c r="A95" s="109"/>
      <c r="B95" s="139"/>
      <c r="C95" s="15" t="s">
        <v>193</v>
      </c>
      <c r="D95" s="69">
        <v>8</v>
      </c>
      <c r="E95" s="69">
        <v>0</v>
      </c>
      <c r="F95" s="70">
        <v>8</v>
      </c>
    </row>
    <row r="96" spans="1:6" ht="15" customHeight="1" x14ac:dyDescent="0.25">
      <c r="A96" s="133" t="s">
        <v>194</v>
      </c>
      <c r="B96" s="134" t="s">
        <v>195</v>
      </c>
      <c r="C96" s="135" t="s">
        <v>196</v>
      </c>
      <c r="D96" s="136">
        <v>13</v>
      </c>
      <c r="E96" s="136">
        <v>12</v>
      </c>
      <c r="F96" s="137">
        <v>1</v>
      </c>
    </row>
    <row r="97" spans="1:6" ht="15" customHeight="1" x14ac:dyDescent="0.25">
      <c r="A97" s="95"/>
      <c r="B97" s="96"/>
      <c r="C97" s="13" t="s">
        <v>197</v>
      </c>
      <c r="D97" s="40">
        <v>16</v>
      </c>
      <c r="E97" s="40">
        <v>16</v>
      </c>
      <c r="F97" s="75" t="s">
        <v>15</v>
      </c>
    </row>
    <row r="98" spans="1:6" ht="15" customHeight="1" x14ac:dyDescent="0.25">
      <c r="A98" s="95"/>
      <c r="B98" s="96"/>
      <c r="C98" s="13" t="s">
        <v>198</v>
      </c>
      <c r="D98" s="40">
        <v>51</v>
      </c>
      <c r="E98" s="40">
        <v>48</v>
      </c>
      <c r="F98" s="75">
        <v>3</v>
      </c>
    </row>
    <row r="99" spans="1:6" ht="15" customHeight="1" x14ac:dyDescent="0.25">
      <c r="A99" s="95"/>
      <c r="B99" s="96"/>
      <c r="C99" s="13" t="s">
        <v>199</v>
      </c>
      <c r="D99" s="40" t="s">
        <v>228</v>
      </c>
      <c r="E99" s="40" t="s">
        <v>15</v>
      </c>
      <c r="F99" s="75" t="s">
        <v>15</v>
      </c>
    </row>
    <row r="100" spans="1:6" ht="15" customHeight="1" x14ac:dyDescent="0.25">
      <c r="A100" s="95"/>
      <c r="B100" s="97" t="s">
        <v>200</v>
      </c>
      <c r="C100" s="12" t="s">
        <v>201</v>
      </c>
      <c r="D100" s="65" t="s">
        <v>15</v>
      </c>
      <c r="E100" s="62">
        <v>50000</v>
      </c>
      <c r="F100" s="66" t="s">
        <v>15</v>
      </c>
    </row>
    <row r="101" spans="1:6" ht="15" customHeight="1" x14ac:dyDescent="0.25">
      <c r="A101" s="95"/>
      <c r="B101" s="97"/>
      <c r="C101" s="12" t="s">
        <v>202</v>
      </c>
      <c r="D101" s="65" t="s">
        <v>15</v>
      </c>
      <c r="E101" s="62">
        <v>542000</v>
      </c>
      <c r="F101" s="66" t="s">
        <v>15</v>
      </c>
    </row>
    <row r="102" spans="1:6" ht="15" customHeight="1" x14ac:dyDescent="0.25">
      <c r="A102" s="95"/>
      <c r="B102" s="97"/>
      <c r="C102" s="12" t="s">
        <v>203</v>
      </c>
      <c r="D102" s="65" t="s">
        <v>15</v>
      </c>
      <c r="E102" s="62">
        <v>40000</v>
      </c>
      <c r="F102" s="66" t="s">
        <v>15</v>
      </c>
    </row>
    <row r="103" spans="1:6" ht="15" customHeight="1" x14ac:dyDescent="0.25">
      <c r="A103" s="95"/>
      <c r="B103" s="97"/>
      <c r="C103" s="12" t="s">
        <v>204</v>
      </c>
      <c r="D103" s="65" t="s">
        <v>15</v>
      </c>
      <c r="E103" s="62">
        <v>462000</v>
      </c>
      <c r="F103" s="66" t="s">
        <v>15</v>
      </c>
    </row>
    <row r="104" spans="1:6" ht="15" customHeight="1" x14ac:dyDescent="0.25">
      <c r="A104" s="95"/>
      <c r="B104" s="97"/>
      <c r="C104" s="12" t="s">
        <v>205</v>
      </c>
      <c r="D104" s="65" t="s">
        <v>15</v>
      </c>
      <c r="E104" s="63">
        <v>40</v>
      </c>
      <c r="F104" s="66" t="s">
        <v>15</v>
      </c>
    </row>
    <row r="105" spans="1:6" s="56" customFormat="1" ht="15" customHeight="1" x14ac:dyDescent="0.25">
      <c r="A105" s="95"/>
      <c r="B105" s="97"/>
      <c r="C105" s="64" t="s">
        <v>206</v>
      </c>
      <c r="D105" s="65" t="s">
        <v>15</v>
      </c>
      <c r="E105" s="62">
        <v>0</v>
      </c>
      <c r="F105" s="66" t="s">
        <v>15</v>
      </c>
    </row>
    <row r="106" spans="1:6" s="56" customFormat="1" ht="15" customHeight="1" x14ac:dyDescent="0.25">
      <c r="A106" s="95"/>
      <c r="B106" s="97"/>
      <c r="C106" s="64" t="s">
        <v>207</v>
      </c>
      <c r="D106" s="65" t="s">
        <v>15</v>
      </c>
      <c r="E106" s="62">
        <v>40000</v>
      </c>
      <c r="F106" s="66" t="s">
        <v>15</v>
      </c>
    </row>
    <row r="107" spans="1:6" ht="15" customHeight="1" x14ac:dyDescent="0.25">
      <c r="A107" s="95"/>
      <c r="B107" s="97"/>
      <c r="C107" s="12" t="s">
        <v>208</v>
      </c>
      <c r="D107" s="65" t="s">
        <v>15</v>
      </c>
      <c r="E107" s="63">
        <v>3</v>
      </c>
      <c r="F107" s="66" t="s">
        <v>15</v>
      </c>
    </row>
    <row r="108" spans="1:6" ht="15" customHeight="1" x14ac:dyDescent="0.25">
      <c r="A108" s="95"/>
      <c r="B108" s="97"/>
      <c r="C108" s="12" t="s">
        <v>209</v>
      </c>
      <c r="D108" s="65" t="s">
        <v>15</v>
      </c>
      <c r="E108" s="62">
        <v>10000</v>
      </c>
      <c r="F108" s="66" t="s">
        <v>15</v>
      </c>
    </row>
    <row r="109" spans="1:6" ht="15" customHeight="1" x14ac:dyDescent="0.25">
      <c r="A109" s="95"/>
      <c r="B109" s="97"/>
      <c r="C109" s="12" t="s">
        <v>210</v>
      </c>
      <c r="D109" s="65" t="s">
        <v>15</v>
      </c>
      <c r="E109" s="62">
        <v>40000</v>
      </c>
      <c r="F109" s="66" t="s">
        <v>15</v>
      </c>
    </row>
    <row r="110" spans="1:6" ht="15" customHeight="1" x14ac:dyDescent="0.25">
      <c r="A110" s="95"/>
      <c r="B110" s="97"/>
      <c r="C110" s="12" t="s">
        <v>211</v>
      </c>
      <c r="D110" s="65" t="s">
        <v>15</v>
      </c>
      <c r="E110" s="63">
        <v>3</v>
      </c>
      <c r="F110" s="66" t="s">
        <v>15</v>
      </c>
    </row>
    <row r="111" spans="1:6" ht="15" customHeight="1" x14ac:dyDescent="0.25">
      <c r="A111" s="95"/>
      <c r="B111" s="98" t="s">
        <v>212</v>
      </c>
      <c r="C111" s="13" t="s">
        <v>213</v>
      </c>
      <c r="D111" s="40" t="s">
        <v>15</v>
      </c>
      <c r="E111" s="16">
        <v>566402000</v>
      </c>
      <c r="F111" s="22" t="s">
        <v>15</v>
      </c>
    </row>
    <row r="112" spans="1:6" ht="15" customHeight="1" x14ac:dyDescent="0.25">
      <c r="A112" s="95"/>
      <c r="B112" s="99"/>
      <c r="C112" s="13" t="s">
        <v>214</v>
      </c>
      <c r="D112" s="40" t="s">
        <v>15</v>
      </c>
      <c r="E112" s="16">
        <v>1718708000</v>
      </c>
      <c r="F112" s="22" t="s">
        <v>15</v>
      </c>
    </row>
    <row r="113" spans="1:7" ht="15" customHeight="1" x14ac:dyDescent="0.25">
      <c r="A113" s="95"/>
      <c r="B113" s="99"/>
      <c r="C113" s="13" t="s">
        <v>215</v>
      </c>
      <c r="D113" s="40" t="s">
        <v>15</v>
      </c>
      <c r="E113" s="49" t="s">
        <v>216</v>
      </c>
      <c r="F113" s="22" t="s">
        <v>15</v>
      </c>
    </row>
    <row r="114" spans="1:7" ht="15" customHeight="1" x14ac:dyDescent="0.25">
      <c r="A114" s="95"/>
      <c r="B114" s="100"/>
      <c r="C114" s="14" t="s">
        <v>217</v>
      </c>
      <c r="D114" s="25">
        <f>E114+F114</f>
        <v>366</v>
      </c>
      <c r="E114" s="25">
        <f>234+77</f>
        <v>311</v>
      </c>
      <c r="F114" s="26">
        <f>26+29</f>
        <v>55</v>
      </c>
      <c r="G114" s="56"/>
    </row>
    <row r="115" spans="1:7" ht="15" customHeight="1" x14ac:dyDescent="0.2">
      <c r="D115" s="56"/>
      <c r="E115" s="56"/>
      <c r="F115" s="56"/>
      <c r="G115" s="56"/>
    </row>
    <row r="120" spans="1:7" ht="15" customHeight="1" x14ac:dyDescent="0.25">
      <c r="C120"/>
      <c r="D120"/>
      <c r="E120"/>
      <c r="F120"/>
      <c r="G120"/>
    </row>
    <row r="121" spans="1:7" ht="15" customHeight="1" x14ac:dyDescent="0.25">
      <c r="C121"/>
      <c r="D121"/>
      <c r="E121"/>
      <c r="F121"/>
      <c r="G121"/>
    </row>
    <row r="122" spans="1:7" ht="15" customHeight="1" x14ac:dyDescent="0.25">
      <c r="C122"/>
      <c r="D122"/>
      <c r="E122"/>
      <c r="F122"/>
      <c r="G122"/>
    </row>
    <row r="123" spans="1:7" ht="15" customHeight="1" x14ac:dyDescent="0.25">
      <c r="C123"/>
      <c r="D123"/>
      <c r="E123"/>
      <c r="F123"/>
      <c r="G123"/>
    </row>
    <row r="124" spans="1:7" ht="15" customHeight="1" x14ac:dyDescent="0.25">
      <c r="C124"/>
      <c r="D124"/>
      <c r="E124"/>
      <c r="F124"/>
      <c r="G124"/>
    </row>
    <row r="125" spans="1:7" ht="15" customHeight="1" x14ac:dyDescent="0.25">
      <c r="C125"/>
      <c r="D125"/>
      <c r="E125"/>
      <c r="F125"/>
      <c r="G125"/>
    </row>
    <row r="126" spans="1:7" ht="15" customHeight="1" x14ac:dyDescent="0.25">
      <c r="C126"/>
      <c r="D126"/>
      <c r="E126"/>
      <c r="F126"/>
      <c r="G126"/>
    </row>
    <row r="127" spans="1:7" ht="15" customHeight="1" x14ac:dyDescent="0.25">
      <c r="C127"/>
      <c r="D127"/>
      <c r="E127"/>
      <c r="F127"/>
      <c r="G127"/>
    </row>
    <row r="128" spans="1:7" ht="15" customHeight="1" x14ac:dyDescent="0.25">
      <c r="C128"/>
      <c r="D128"/>
      <c r="E128"/>
      <c r="F128"/>
      <c r="G128"/>
    </row>
    <row r="129" spans="3:7" ht="15" customHeight="1" x14ac:dyDescent="0.25">
      <c r="C129"/>
      <c r="D129"/>
      <c r="E129"/>
      <c r="F129"/>
      <c r="G129"/>
    </row>
    <row r="130" spans="3:7" ht="15" customHeight="1" x14ac:dyDescent="0.25">
      <c r="C130"/>
      <c r="D130"/>
      <c r="E130"/>
      <c r="F130"/>
      <c r="G130"/>
    </row>
    <row r="131" spans="3:7" ht="15" customHeight="1" x14ac:dyDescent="0.25">
      <c r="C131"/>
      <c r="D131"/>
      <c r="E131"/>
      <c r="F131"/>
      <c r="G131"/>
    </row>
    <row r="132" spans="3:7" ht="15" customHeight="1" x14ac:dyDescent="0.25">
      <c r="C132"/>
      <c r="D132"/>
      <c r="E132"/>
      <c r="F132"/>
      <c r="G132"/>
    </row>
    <row r="133" spans="3:7" ht="15" customHeight="1" x14ac:dyDescent="0.25">
      <c r="C133"/>
      <c r="D133"/>
      <c r="E133"/>
      <c r="F133"/>
      <c r="G133"/>
    </row>
    <row r="134" spans="3:7" ht="15" customHeight="1" x14ac:dyDescent="0.25">
      <c r="C134"/>
      <c r="D134"/>
      <c r="E134"/>
      <c r="F134"/>
      <c r="G134"/>
    </row>
    <row r="135" spans="3:7" ht="15" customHeight="1" x14ac:dyDescent="0.25">
      <c r="C135"/>
      <c r="D135"/>
      <c r="E135"/>
      <c r="F135"/>
      <c r="G135"/>
    </row>
    <row r="136" spans="3:7" ht="15" customHeight="1" x14ac:dyDescent="0.25">
      <c r="C136"/>
      <c r="D136"/>
      <c r="E136"/>
      <c r="F136"/>
      <c r="G136"/>
    </row>
    <row r="137" spans="3:7" ht="15" customHeight="1" x14ac:dyDescent="0.25">
      <c r="C137"/>
      <c r="D137"/>
      <c r="E137"/>
      <c r="F137"/>
      <c r="G137"/>
    </row>
    <row r="138" spans="3:7" ht="15" customHeight="1" x14ac:dyDescent="0.25">
      <c r="C138"/>
      <c r="D138"/>
      <c r="E138"/>
      <c r="F138"/>
      <c r="G138"/>
    </row>
    <row r="139" spans="3:7" ht="15" customHeight="1" x14ac:dyDescent="0.25">
      <c r="C139"/>
      <c r="D139"/>
      <c r="E139"/>
      <c r="F139"/>
      <c r="G139"/>
    </row>
    <row r="140" spans="3:7" ht="15" customHeight="1" x14ac:dyDescent="0.25">
      <c r="C140"/>
      <c r="D140"/>
      <c r="E140"/>
      <c r="F140"/>
      <c r="G140"/>
    </row>
    <row r="141" spans="3:7" ht="15" customHeight="1" x14ac:dyDescent="0.25">
      <c r="C141"/>
      <c r="D141"/>
      <c r="E141"/>
      <c r="F141"/>
      <c r="G141"/>
    </row>
    <row r="142" spans="3:7" ht="15" customHeight="1" x14ac:dyDescent="0.25">
      <c r="C142"/>
      <c r="D142"/>
      <c r="E142"/>
      <c r="F142"/>
      <c r="G142"/>
    </row>
    <row r="143" spans="3:7" ht="15" customHeight="1" x14ac:dyDescent="0.25">
      <c r="C143"/>
      <c r="D143"/>
      <c r="E143"/>
      <c r="F143"/>
      <c r="G143"/>
    </row>
    <row r="144" spans="3:7" ht="15" customHeight="1" x14ac:dyDescent="0.25">
      <c r="C144"/>
      <c r="D144"/>
      <c r="E144"/>
      <c r="F144"/>
      <c r="G144"/>
    </row>
    <row r="145" spans="3:7" ht="15" customHeight="1" x14ac:dyDescent="0.25">
      <c r="C145"/>
      <c r="D145"/>
      <c r="E145"/>
      <c r="F145"/>
      <c r="G145"/>
    </row>
    <row r="146" spans="3:7" ht="15" customHeight="1" x14ac:dyDescent="0.25">
      <c r="C146"/>
      <c r="D146"/>
      <c r="E146"/>
      <c r="F146"/>
      <c r="G146"/>
    </row>
    <row r="147" spans="3:7" ht="15" customHeight="1" x14ac:dyDescent="0.25">
      <c r="C147"/>
      <c r="D147"/>
      <c r="E147"/>
      <c r="F147"/>
      <c r="G147"/>
    </row>
    <row r="148" spans="3:7" ht="15" customHeight="1" x14ac:dyDescent="0.25">
      <c r="C148"/>
      <c r="D148"/>
      <c r="E148"/>
      <c r="F148"/>
      <c r="G148"/>
    </row>
    <row r="149" spans="3:7" ht="15" customHeight="1" x14ac:dyDescent="0.25">
      <c r="C149"/>
      <c r="D149"/>
      <c r="E149"/>
      <c r="F149"/>
      <c r="G149"/>
    </row>
    <row r="150" spans="3:7" ht="15" customHeight="1" x14ac:dyDescent="0.25">
      <c r="C150"/>
      <c r="D150"/>
      <c r="E150"/>
      <c r="F150"/>
      <c r="G150"/>
    </row>
    <row r="151" spans="3:7" ht="15" customHeight="1" x14ac:dyDescent="0.25">
      <c r="C151"/>
      <c r="D151"/>
      <c r="E151"/>
      <c r="F151"/>
      <c r="G151"/>
    </row>
    <row r="152" spans="3:7" ht="15" customHeight="1" x14ac:dyDescent="0.25">
      <c r="C152"/>
      <c r="D152"/>
      <c r="E152"/>
      <c r="F152"/>
      <c r="G152"/>
    </row>
    <row r="153" spans="3:7" ht="15" customHeight="1" x14ac:dyDescent="0.25">
      <c r="C153"/>
      <c r="D153"/>
      <c r="E153"/>
      <c r="F153"/>
      <c r="G153"/>
    </row>
    <row r="154" spans="3:7" ht="15" customHeight="1" x14ac:dyDescent="0.25">
      <c r="C154"/>
      <c r="D154"/>
      <c r="E154"/>
      <c r="F154"/>
      <c r="G154"/>
    </row>
    <row r="155" spans="3:7" ht="15" customHeight="1" x14ac:dyDescent="0.25">
      <c r="C155"/>
      <c r="D155"/>
      <c r="E155"/>
      <c r="F155"/>
      <c r="G155"/>
    </row>
    <row r="156" spans="3:7" ht="15" customHeight="1" x14ac:dyDescent="0.25">
      <c r="C156"/>
      <c r="D156"/>
      <c r="E156"/>
      <c r="F156"/>
      <c r="G156"/>
    </row>
    <row r="157" spans="3:7" ht="15" customHeight="1" x14ac:dyDescent="0.25">
      <c r="C157"/>
      <c r="D157"/>
      <c r="E157"/>
      <c r="F157"/>
      <c r="G157"/>
    </row>
    <row r="158" spans="3:7" ht="15" customHeight="1" x14ac:dyDescent="0.25">
      <c r="C158"/>
      <c r="D158"/>
      <c r="E158"/>
      <c r="F158"/>
      <c r="G158"/>
    </row>
    <row r="159" spans="3:7" ht="15" customHeight="1" x14ac:dyDescent="0.25">
      <c r="C159"/>
      <c r="D159"/>
      <c r="E159"/>
      <c r="F159"/>
      <c r="G159"/>
    </row>
    <row r="160" spans="3:7" ht="15" customHeight="1" x14ac:dyDescent="0.25">
      <c r="C160"/>
      <c r="D160"/>
      <c r="E160"/>
      <c r="F160"/>
      <c r="G160"/>
    </row>
    <row r="161" spans="3:7" ht="15" customHeight="1" x14ac:dyDescent="0.25">
      <c r="C161"/>
      <c r="D161"/>
      <c r="E161"/>
      <c r="F161"/>
      <c r="G161"/>
    </row>
    <row r="162" spans="3:7" ht="15" customHeight="1" x14ac:dyDescent="0.25">
      <c r="C162"/>
      <c r="D162"/>
      <c r="E162"/>
      <c r="F162"/>
      <c r="G162"/>
    </row>
    <row r="163" spans="3:7" ht="15" customHeight="1" x14ac:dyDescent="0.25">
      <c r="C163"/>
      <c r="D163"/>
      <c r="E163"/>
      <c r="F163"/>
      <c r="G163"/>
    </row>
    <row r="164" spans="3:7" ht="15" customHeight="1" x14ac:dyDescent="0.25">
      <c r="C164"/>
      <c r="D164"/>
      <c r="E164"/>
      <c r="F164"/>
      <c r="G164"/>
    </row>
    <row r="165" spans="3:7" ht="15" customHeight="1" x14ac:dyDescent="0.25">
      <c r="C165"/>
      <c r="D165"/>
      <c r="E165"/>
      <c r="F165"/>
      <c r="G165"/>
    </row>
    <row r="166" spans="3:7" ht="15" customHeight="1" x14ac:dyDescent="0.25">
      <c r="C166"/>
      <c r="D166"/>
      <c r="E166"/>
      <c r="F166"/>
      <c r="G166"/>
    </row>
    <row r="167" spans="3:7" ht="15" customHeight="1" x14ac:dyDescent="0.25">
      <c r="C167"/>
      <c r="D167"/>
      <c r="E167"/>
      <c r="F167"/>
      <c r="G167"/>
    </row>
    <row r="168" spans="3:7" ht="15" customHeight="1" x14ac:dyDescent="0.25">
      <c r="C168"/>
      <c r="D168"/>
      <c r="E168"/>
      <c r="F168"/>
      <c r="G168"/>
    </row>
    <row r="169" spans="3:7" ht="15" customHeight="1" x14ac:dyDescent="0.25">
      <c r="C169"/>
      <c r="D169"/>
      <c r="E169"/>
      <c r="F169"/>
      <c r="G169"/>
    </row>
    <row r="170" spans="3:7" ht="15" customHeight="1" x14ac:dyDescent="0.25">
      <c r="C170"/>
      <c r="D170"/>
      <c r="E170"/>
      <c r="F170"/>
      <c r="G170"/>
    </row>
    <row r="171" spans="3:7" ht="15" customHeight="1" x14ac:dyDescent="0.25">
      <c r="C171"/>
      <c r="D171"/>
      <c r="E171"/>
      <c r="F171"/>
      <c r="G171"/>
    </row>
    <row r="172" spans="3:7" ht="15" customHeight="1" x14ac:dyDescent="0.25">
      <c r="C172"/>
      <c r="D172"/>
      <c r="E172"/>
      <c r="F172"/>
      <c r="G172"/>
    </row>
    <row r="173" spans="3:7" ht="15" customHeight="1" x14ac:dyDescent="0.25">
      <c r="C173"/>
      <c r="D173"/>
      <c r="E173"/>
      <c r="F173"/>
      <c r="G173"/>
    </row>
    <row r="174" spans="3:7" ht="15" customHeight="1" x14ac:dyDescent="0.25">
      <c r="C174"/>
      <c r="D174"/>
      <c r="E174"/>
      <c r="F174"/>
      <c r="G174"/>
    </row>
    <row r="175" spans="3:7" ht="15" customHeight="1" x14ac:dyDescent="0.25">
      <c r="C175"/>
      <c r="D175"/>
      <c r="E175"/>
      <c r="F175"/>
      <c r="G175"/>
    </row>
    <row r="176" spans="3:7" ht="15" customHeight="1" x14ac:dyDescent="0.25">
      <c r="C176"/>
      <c r="D176"/>
      <c r="E176"/>
      <c r="F176"/>
      <c r="G176"/>
    </row>
    <row r="177" spans="3:7" ht="15" customHeight="1" x14ac:dyDescent="0.25">
      <c r="C177"/>
      <c r="D177"/>
      <c r="E177"/>
      <c r="F177"/>
      <c r="G177"/>
    </row>
  </sheetData>
  <mergeCells count="21">
    <mergeCell ref="A96:A114"/>
    <mergeCell ref="B96:B99"/>
    <mergeCell ref="B100:B110"/>
    <mergeCell ref="B111:B114"/>
    <mergeCell ref="A13:A21"/>
    <mergeCell ref="B13:B16"/>
    <mergeCell ref="B17:B21"/>
    <mergeCell ref="A74:A95"/>
    <mergeCell ref="B74:B79"/>
    <mergeCell ref="B80:B91"/>
    <mergeCell ref="B92:B95"/>
    <mergeCell ref="D3:F3"/>
    <mergeCell ref="A5:A12"/>
    <mergeCell ref="B5:B12"/>
    <mergeCell ref="A22:A73"/>
    <mergeCell ref="B22:B43"/>
    <mergeCell ref="B44:B47"/>
    <mergeCell ref="B48:B51"/>
    <mergeCell ref="B52:B59"/>
    <mergeCell ref="B60:B62"/>
    <mergeCell ref="B63:B73"/>
  </mergeCells>
  <conditionalFormatting sqref="C10:C11 C13:C21 C60:C114">
    <cfRule type="expression" dxfId="5" priority="1">
      <formula>#REF!="Review Requested"</formula>
    </cfRule>
    <cfRule type="expression" dxfId="4" priority="2">
      <formula>#REF!="N/A"</formula>
    </cfRule>
    <cfRule type="expression" dxfId="3" priority="3">
      <formula>#REF! = "Ready to Report"</formula>
    </cfRule>
  </conditionalFormatting>
  <conditionalFormatting sqref="C44:C47">
    <cfRule type="expression" dxfId="2" priority="4">
      <formula>#REF!="Review Requested"</formula>
    </cfRule>
    <cfRule type="expression" dxfId="1" priority="5">
      <formula>#REF!="N/A"</formula>
    </cfRule>
    <cfRule type="expression" dxfId="0" priority="6">
      <formula>#REF! = "Ready to Report"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e40099-0f31-4745-940a-ea1bcc426f2c" xsi:nil="true"/>
    <lcf76f155ced4ddcb4097134ff3c332f xmlns="8584f600-fbbf-4207-a8b2-6591047f3f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685D33A0001C42BE2C1B309142BF3A" ma:contentTypeVersion="18" ma:contentTypeDescription="Create a new document." ma:contentTypeScope="" ma:versionID="352011a9c74687d4be128ccc71e8357c">
  <xsd:schema xmlns:xsd="http://www.w3.org/2001/XMLSchema" xmlns:xs="http://www.w3.org/2001/XMLSchema" xmlns:p="http://schemas.microsoft.com/office/2006/metadata/properties" xmlns:ns2="8584f600-fbbf-4207-a8b2-6591047f3ffd" xmlns:ns3="9de40099-0f31-4745-940a-ea1bcc426f2c" targetNamespace="http://schemas.microsoft.com/office/2006/metadata/properties" ma:root="true" ma:fieldsID="de063c75adb0df2624edd5cbd947fff9" ns2:_="" ns3:_="">
    <xsd:import namespace="8584f600-fbbf-4207-a8b2-6591047f3ffd"/>
    <xsd:import namespace="9de40099-0f31-4745-940a-ea1bcc426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4f600-fbbf-4207-a8b2-6591047f3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c2b3d01-33ac-448e-a685-b1e4f65c1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40099-0f31-4745-940a-ea1bcc426f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125ede-47ce-44dc-9e5f-d62bd0efe309}" ma:internalName="TaxCatchAll" ma:showField="CatchAllData" ma:web="9de40099-0f31-4745-940a-ea1bcc426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D34DD-516D-4BB5-AE56-84A56E2BC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FCAC2-81C4-48F6-A60F-C49D4C692013}">
  <ds:schemaRefs>
    <ds:schemaRef ds:uri="http://schemas.microsoft.com/office/2006/metadata/properties"/>
    <ds:schemaRef ds:uri="http://schemas.microsoft.com/office/infopath/2007/PartnerControls"/>
    <ds:schemaRef ds:uri="9de40099-0f31-4745-940a-ea1bcc426f2c"/>
    <ds:schemaRef ds:uri="8584f600-fbbf-4207-a8b2-6591047f3ffd"/>
  </ds:schemaRefs>
</ds:datastoreItem>
</file>

<file path=customXml/itemProps3.xml><?xml version="1.0" encoding="utf-8"?>
<ds:datastoreItem xmlns:ds="http://schemas.openxmlformats.org/officeDocument/2006/customXml" ds:itemID="{09A73E0F-6167-4D7A-AE7B-8A20B738E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4f600-fbbf-4207-a8b2-6591047f3ffd"/>
    <ds:schemaRef ds:uri="9de40099-0f31-4745-940a-ea1bcc426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RMS DATA 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Nunes</dc:creator>
  <cp:keywords/>
  <dc:description/>
  <cp:lastModifiedBy>Amanda Nunes</cp:lastModifiedBy>
  <cp:revision/>
  <dcterms:created xsi:type="dcterms:W3CDTF">2025-04-20T01:03:06Z</dcterms:created>
  <dcterms:modified xsi:type="dcterms:W3CDTF">2026-06-17T22:21:02Z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0x010100EA685D33A0001C42BE2C1B309142BF3A</vt:lpwstr>
  </property>
  <property fmtid="{D5CDD505-2E9C-101B-9397-08002B2CF9AE}" pid="3" name="MediaServiceImageTags">
    <vt:lpwstr/>
  </property>
  <property fmtid="{D5CDD505-2E9C-101B-9397-08002B2CF9AE}" pid="4" name="ESRI_WORKBOOK_ID">
    <vt:lpwstr>aafc1861998b4f969b9a5c4d84e59c36</vt:lpwstr>
  </property>
</Properties>
</file>